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.05 Home\Wix files\"/>
    </mc:Choice>
  </mc:AlternateContent>
  <bookViews>
    <workbookView xWindow="0" yWindow="0" windowWidth="28800" windowHeight="12210"/>
  </bookViews>
  <sheets>
    <sheet name="Change values and see" sheetId="1" r:id="rId1"/>
    <sheet name="Graph for several radii" sheetId="3" r:id="rId2"/>
    <sheet name="Data for several radii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B11" i="2" s="1"/>
  <c r="C11" i="2" s="1"/>
  <c r="A12" i="2"/>
  <c r="A10" i="2"/>
  <c r="M10" i="2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B12" i="2" l="1"/>
  <c r="C12" i="2" s="1"/>
  <c r="A13" i="2"/>
  <c r="N5" i="2"/>
  <c r="J5" i="2"/>
  <c r="M9" i="2"/>
  <c r="N10" i="2" s="1"/>
  <c r="O10" i="2" s="1"/>
  <c r="I9" i="2"/>
  <c r="I10" i="2" s="1"/>
  <c r="J10" i="2" s="1"/>
  <c r="K10" i="2" s="1"/>
  <c r="E9" i="2"/>
  <c r="F9" i="2" s="1"/>
  <c r="G9" i="2" s="1"/>
  <c r="F5" i="2"/>
  <c r="B5" i="2"/>
  <c r="A9" i="2"/>
  <c r="B9" i="2" s="1"/>
  <c r="B7" i="1"/>
  <c r="A11" i="1"/>
  <c r="B11" i="1" s="1"/>
  <c r="D11" i="1" s="1"/>
  <c r="A14" i="2" l="1"/>
  <c r="B13" i="2"/>
  <c r="C13" i="2" s="1"/>
  <c r="E10" i="2"/>
  <c r="F10" i="2" s="1"/>
  <c r="G10" i="2" s="1"/>
  <c r="J9" i="2"/>
  <c r="K9" i="2" s="1"/>
  <c r="N9" i="2"/>
  <c r="O9" i="2" s="1"/>
  <c r="I11" i="2"/>
  <c r="N11" i="2"/>
  <c r="O11" i="2" s="1"/>
  <c r="C9" i="2"/>
  <c r="E11" i="2"/>
  <c r="F11" i="2" s="1"/>
  <c r="G11" i="2" s="1"/>
  <c r="B10" i="2"/>
  <c r="C10" i="2" s="1"/>
  <c r="C11" i="1"/>
  <c r="A12" i="1"/>
  <c r="C12" i="1" s="1"/>
  <c r="A15" i="2" l="1"/>
  <c r="B14" i="2"/>
  <c r="C14" i="2" s="1"/>
  <c r="J11" i="2"/>
  <c r="K11" i="2" s="1"/>
  <c r="I12" i="2"/>
  <c r="N12" i="2"/>
  <c r="O12" i="2" s="1"/>
  <c r="E12" i="2"/>
  <c r="F12" i="2" s="1"/>
  <c r="G12" i="2" s="1"/>
  <c r="B12" i="1"/>
  <c r="D12" i="1" s="1"/>
  <c r="A13" i="1"/>
  <c r="C13" i="1" s="1"/>
  <c r="B15" i="2" l="1"/>
  <c r="C15" i="2" s="1"/>
  <c r="A16" i="2"/>
  <c r="J12" i="2"/>
  <c r="K12" i="2" s="1"/>
  <c r="I13" i="2"/>
  <c r="N13" i="2"/>
  <c r="O13" i="2" s="1"/>
  <c r="E13" i="2"/>
  <c r="F13" i="2" s="1"/>
  <c r="G13" i="2" s="1"/>
  <c r="A14" i="1"/>
  <c r="C14" i="1" s="1"/>
  <c r="B13" i="1"/>
  <c r="D13" i="1" s="1"/>
  <c r="B16" i="2" l="1"/>
  <c r="C16" i="2" s="1"/>
  <c r="A17" i="2"/>
  <c r="J13" i="2"/>
  <c r="K13" i="2" s="1"/>
  <c r="I14" i="2"/>
  <c r="N14" i="2"/>
  <c r="O14" i="2" s="1"/>
  <c r="E14" i="2"/>
  <c r="F14" i="2" s="1"/>
  <c r="G14" i="2" s="1"/>
  <c r="A15" i="1"/>
  <c r="C15" i="1" s="1"/>
  <c r="B14" i="1"/>
  <c r="D14" i="1" s="1"/>
  <c r="A18" i="2" l="1"/>
  <c r="B17" i="2"/>
  <c r="C17" i="2" s="1"/>
  <c r="J14" i="2"/>
  <c r="K14" i="2" s="1"/>
  <c r="I15" i="2"/>
  <c r="N15" i="2"/>
  <c r="O15" i="2" s="1"/>
  <c r="E15" i="2"/>
  <c r="F15" i="2" s="1"/>
  <c r="G15" i="2" s="1"/>
  <c r="A16" i="1"/>
  <c r="C16" i="1" s="1"/>
  <c r="B15" i="1"/>
  <c r="D15" i="1" s="1"/>
  <c r="A19" i="2" l="1"/>
  <c r="B18" i="2"/>
  <c r="C18" i="2" s="1"/>
  <c r="J15" i="2"/>
  <c r="K15" i="2" s="1"/>
  <c r="I16" i="2"/>
  <c r="N16" i="2"/>
  <c r="O16" i="2" s="1"/>
  <c r="E16" i="2"/>
  <c r="F16" i="2" s="1"/>
  <c r="G16" i="2" s="1"/>
  <c r="A17" i="1"/>
  <c r="C17" i="1" s="1"/>
  <c r="B16" i="1"/>
  <c r="D16" i="1" s="1"/>
  <c r="B19" i="2" l="1"/>
  <c r="C19" i="2" s="1"/>
  <c r="A20" i="2"/>
  <c r="J16" i="2"/>
  <c r="K16" i="2" s="1"/>
  <c r="I17" i="2"/>
  <c r="N17" i="2"/>
  <c r="O17" i="2" s="1"/>
  <c r="E17" i="2"/>
  <c r="F17" i="2" s="1"/>
  <c r="G17" i="2" s="1"/>
  <c r="A18" i="1"/>
  <c r="C18" i="1" s="1"/>
  <c r="B17" i="1"/>
  <c r="D17" i="1" s="1"/>
  <c r="B20" i="2" l="1"/>
  <c r="C20" i="2" s="1"/>
  <c r="A21" i="2"/>
  <c r="J17" i="2"/>
  <c r="K17" i="2" s="1"/>
  <c r="I18" i="2"/>
  <c r="N18" i="2"/>
  <c r="O18" i="2" s="1"/>
  <c r="E18" i="2"/>
  <c r="F18" i="2" s="1"/>
  <c r="G18" i="2" s="1"/>
  <c r="A19" i="1"/>
  <c r="C19" i="1" s="1"/>
  <c r="B18" i="1"/>
  <c r="D18" i="1" s="1"/>
  <c r="A22" i="2" l="1"/>
  <c r="B21" i="2"/>
  <c r="C21" i="2" s="1"/>
  <c r="J18" i="2"/>
  <c r="K18" i="2" s="1"/>
  <c r="I19" i="2"/>
  <c r="N19" i="2"/>
  <c r="O19" i="2" s="1"/>
  <c r="E19" i="2"/>
  <c r="F19" i="2" s="1"/>
  <c r="G19" i="2" s="1"/>
  <c r="A20" i="1"/>
  <c r="C20" i="1" s="1"/>
  <c r="B19" i="1"/>
  <c r="D19" i="1" s="1"/>
  <c r="A23" i="2" l="1"/>
  <c r="B22" i="2"/>
  <c r="C22" i="2" s="1"/>
  <c r="J19" i="2"/>
  <c r="K19" i="2" s="1"/>
  <c r="I20" i="2"/>
  <c r="N20" i="2"/>
  <c r="O20" i="2" s="1"/>
  <c r="E20" i="2"/>
  <c r="F20" i="2" s="1"/>
  <c r="G20" i="2" s="1"/>
  <c r="A21" i="1"/>
  <c r="C21" i="1" s="1"/>
  <c r="B20" i="1"/>
  <c r="D20" i="1" s="1"/>
  <c r="B23" i="2" l="1"/>
  <c r="C23" i="2" s="1"/>
  <c r="A24" i="2"/>
  <c r="J20" i="2"/>
  <c r="K20" i="2" s="1"/>
  <c r="I21" i="2"/>
  <c r="N21" i="2"/>
  <c r="O21" i="2" s="1"/>
  <c r="E21" i="2"/>
  <c r="F21" i="2" s="1"/>
  <c r="G21" i="2" s="1"/>
  <c r="A22" i="1"/>
  <c r="C22" i="1" s="1"/>
  <c r="B21" i="1"/>
  <c r="D21" i="1" s="1"/>
  <c r="B24" i="2" l="1"/>
  <c r="C24" i="2" s="1"/>
  <c r="A25" i="2"/>
  <c r="J21" i="2"/>
  <c r="K21" i="2" s="1"/>
  <c r="I22" i="2"/>
  <c r="N22" i="2"/>
  <c r="O22" i="2" s="1"/>
  <c r="E22" i="2"/>
  <c r="F22" i="2" s="1"/>
  <c r="G22" i="2" s="1"/>
  <c r="A23" i="1"/>
  <c r="C23" i="1" s="1"/>
  <c r="B22" i="1"/>
  <c r="D22" i="1" s="1"/>
  <c r="A26" i="2" l="1"/>
  <c r="B25" i="2"/>
  <c r="C25" i="2" s="1"/>
  <c r="J22" i="2"/>
  <c r="K22" i="2" s="1"/>
  <c r="I23" i="2"/>
  <c r="N23" i="2"/>
  <c r="O23" i="2" s="1"/>
  <c r="E23" i="2"/>
  <c r="F23" i="2" s="1"/>
  <c r="G23" i="2" s="1"/>
  <c r="A24" i="1"/>
  <c r="C24" i="1" s="1"/>
  <c r="B23" i="1"/>
  <c r="D23" i="1" s="1"/>
  <c r="A27" i="2" l="1"/>
  <c r="B26" i="2"/>
  <c r="C26" i="2" s="1"/>
  <c r="J23" i="2"/>
  <c r="K23" i="2" s="1"/>
  <c r="I24" i="2"/>
  <c r="N24" i="2"/>
  <c r="O24" i="2" s="1"/>
  <c r="E24" i="2"/>
  <c r="F24" i="2" s="1"/>
  <c r="G24" i="2" s="1"/>
  <c r="A25" i="1"/>
  <c r="C25" i="1" s="1"/>
  <c r="B24" i="1"/>
  <c r="D24" i="1" s="1"/>
  <c r="B27" i="2" l="1"/>
  <c r="C27" i="2" s="1"/>
  <c r="A28" i="2"/>
  <c r="J24" i="2"/>
  <c r="K24" i="2" s="1"/>
  <c r="I25" i="2"/>
  <c r="N25" i="2"/>
  <c r="O25" i="2" s="1"/>
  <c r="E25" i="2"/>
  <c r="F25" i="2" s="1"/>
  <c r="G25" i="2" s="1"/>
  <c r="A26" i="1"/>
  <c r="C26" i="1" s="1"/>
  <c r="B25" i="1"/>
  <c r="D25" i="1" s="1"/>
  <c r="B28" i="2" l="1"/>
  <c r="C28" i="2" s="1"/>
  <c r="A29" i="2"/>
  <c r="J25" i="2"/>
  <c r="K25" i="2" s="1"/>
  <c r="I26" i="2"/>
  <c r="N26" i="2"/>
  <c r="O26" i="2" s="1"/>
  <c r="E26" i="2"/>
  <c r="F26" i="2" s="1"/>
  <c r="G26" i="2" s="1"/>
  <c r="A27" i="1"/>
  <c r="C27" i="1" s="1"/>
  <c r="B26" i="1"/>
  <c r="D26" i="1" s="1"/>
  <c r="A30" i="2" l="1"/>
  <c r="B29" i="2"/>
  <c r="C29" i="2" s="1"/>
  <c r="J26" i="2"/>
  <c r="K26" i="2" s="1"/>
  <c r="I27" i="2"/>
  <c r="N27" i="2"/>
  <c r="O27" i="2" s="1"/>
  <c r="E27" i="2"/>
  <c r="F27" i="2" s="1"/>
  <c r="G27" i="2" s="1"/>
  <c r="A28" i="1"/>
  <c r="C28" i="1" s="1"/>
  <c r="B27" i="1"/>
  <c r="D27" i="1" s="1"/>
  <c r="A31" i="2" l="1"/>
  <c r="B30" i="2"/>
  <c r="C30" i="2" s="1"/>
  <c r="J27" i="2"/>
  <c r="K27" i="2" s="1"/>
  <c r="I28" i="2"/>
  <c r="N28" i="2"/>
  <c r="O28" i="2" s="1"/>
  <c r="E28" i="2"/>
  <c r="F28" i="2" s="1"/>
  <c r="G28" i="2" s="1"/>
  <c r="A29" i="1"/>
  <c r="C29" i="1" s="1"/>
  <c r="B28" i="1"/>
  <c r="D28" i="1" s="1"/>
  <c r="B31" i="2" l="1"/>
  <c r="C31" i="2" s="1"/>
  <c r="A32" i="2"/>
  <c r="J28" i="2"/>
  <c r="K28" i="2" s="1"/>
  <c r="I29" i="2"/>
  <c r="N29" i="2"/>
  <c r="O29" i="2" s="1"/>
  <c r="E29" i="2"/>
  <c r="F29" i="2" s="1"/>
  <c r="G29" i="2" s="1"/>
  <c r="A30" i="1"/>
  <c r="C30" i="1" s="1"/>
  <c r="B29" i="1"/>
  <c r="D29" i="1" s="1"/>
  <c r="B32" i="2" l="1"/>
  <c r="C32" i="2" s="1"/>
  <c r="A33" i="2"/>
  <c r="J29" i="2"/>
  <c r="K29" i="2" s="1"/>
  <c r="I30" i="2"/>
  <c r="N30" i="2"/>
  <c r="O30" i="2" s="1"/>
  <c r="E30" i="2"/>
  <c r="F30" i="2" s="1"/>
  <c r="G30" i="2" s="1"/>
  <c r="A31" i="1"/>
  <c r="C31" i="1" s="1"/>
  <c r="B30" i="1"/>
  <c r="D30" i="1" s="1"/>
  <c r="A34" i="2" l="1"/>
  <c r="B33" i="2"/>
  <c r="C33" i="2" s="1"/>
  <c r="J30" i="2"/>
  <c r="K30" i="2" s="1"/>
  <c r="I31" i="2"/>
  <c r="N31" i="2"/>
  <c r="O31" i="2" s="1"/>
  <c r="E31" i="2"/>
  <c r="F31" i="2" s="1"/>
  <c r="G31" i="2" s="1"/>
  <c r="A32" i="1"/>
  <c r="C32" i="1" s="1"/>
  <c r="B31" i="1"/>
  <c r="D31" i="1" s="1"/>
  <c r="A35" i="2" l="1"/>
  <c r="B34" i="2"/>
  <c r="C34" i="2" s="1"/>
  <c r="J31" i="2"/>
  <c r="K31" i="2" s="1"/>
  <c r="I32" i="2"/>
  <c r="N32" i="2"/>
  <c r="O32" i="2" s="1"/>
  <c r="E32" i="2"/>
  <c r="F32" i="2" s="1"/>
  <c r="G32" i="2" s="1"/>
  <c r="A33" i="1"/>
  <c r="C33" i="1" s="1"/>
  <c r="B32" i="1"/>
  <c r="D32" i="1" s="1"/>
  <c r="B35" i="2" l="1"/>
  <c r="C35" i="2" s="1"/>
  <c r="A36" i="2"/>
  <c r="J32" i="2"/>
  <c r="K32" i="2" s="1"/>
  <c r="I33" i="2"/>
  <c r="N33" i="2"/>
  <c r="O33" i="2" s="1"/>
  <c r="E33" i="2"/>
  <c r="F33" i="2" s="1"/>
  <c r="G33" i="2" s="1"/>
  <c r="A34" i="1"/>
  <c r="C34" i="1" s="1"/>
  <c r="B33" i="1"/>
  <c r="D33" i="1" s="1"/>
  <c r="B36" i="2" l="1"/>
  <c r="C36" i="2" s="1"/>
  <c r="A37" i="2"/>
  <c r="J33" i="2"/>
  <c r="K33" i="2" s="1"/>
  <c r="I34" i="2"/>
  <c r="N34" i="2"/>
  <c r="O34" i="2" s="1"/>
  <c r="E34" i="2"/>
  <c r="F34" i="2" s="1"/>
  <c r="G34" i="2" s="1"/>
  <c r="A35" i="1"/>
  <c r="C35" i="1" s="1"/>
  <c r="B34" i="1"/>
  <c r="D34" i="1" s="1"/>
  <c r="A38" i="2" l="1"/>
  <c r="B37" i="2"/>
  <c r="C37" i="2" s="1"/>
  <c r="J34" i="2"/>
  <c r="K34" i="2" s="1"/>
  <c r="I35" i="2"/>
  <c r="N35" i="2"/>
  <c r="O35" i="2" s="1"/>
  <c r="E35" i="2"/>
  <c r="F35" i="2" s="1"/>
  <c r="G35" i="2" s="1"/>
  <c r="A36" i="1"/>
  <c r="C36" i="1" s="1"/>
  <c r="B35" i="1"/>
  <c r="D35" i="1" s="1"/>
  <c r="A39" i="2" l="1"/>
  <c r="B38" i="2"/>
  <c r="C38" i="2" s="1"/>
  <c r="J35" i="2"/>
  <c r="K35" i="2" s="1"/>
  <c r="I36" i="2"/>
  <c r="N36" i="2"/>
  <c r="O36" i="2" s="1"/>
  <c r="E36" i="2"/>
  <c r="F36" i="2" s="1"/>
  <c r="G36" i="2" s="1"/>
  <c r="A37" i="1"/>
  <c r="C37" i="1" s="1"/>
  <c r="B36" i="1"/>
  <c r="D36" i="1" s="1"/>
  <c r="B39" i="2" l="1"/>
  <c r="C39" i="2" s="1"/>
  <c r="A40" i="2"/>
  <c r="J36" i="2"/>
  <c r="K36" i="2" s="1"/>
  <c r="I37" i="2"/>
  <c r="N37" i="2"/>
  <c r="O37" i="2" s="1"/>
  <c r="E37" i="2"/>
  <c r="F37" i="2" s="1"/>
  <c r="G37" i="2" s="1"/>
  <c r="A38" i="1"/>
  <c r="C38" i="1" s="1"/>
  <c r="B37" i="1"/>
  <c r="D37" i="1" s="1"/>
  <c r="B40" i="2" l="1"/>
  <c r="C40" i="2" s="1"/>
  <c r="A41" i="2"/>
  <c r="J37" i="2"/>
  <c r="K37" i="2" s="1"/>
  <c r="I38" i="2"/>
  <c r="N38" i="2"/>
  <c r="O38" i="2" s="1"/>
  <c r="E38" i="2"/>
  <c r="F38" i="2" s="1"/>
  <c r="G38" i="2" s="1"/>
  <c r="A39" i="1"/>
  <c r="C39" i="1" s="1"/>
  <c r="B38" i="1"/>
  <c r="D38" i="1" s="1"/>
  <c r="A42" i="2" l="1"/>
  <c r="B41" i="2"/>
  <c r="C41" i="2" s="1"/>
  <c r="J38" i="2"/>
  <c r="K38" i="2" s="1"/>
  <c r="I39" i="2"/>
  <c r="N39" i="2"/>
  <c r="O39" i="2" s="1"/>
  <c r="E39" i="2"/>
  <c r="F39" i="2" s="1"/>
  <c r="G39" i="2" s="1"/>
  <c r="A40" i="1"/>
  <c r="C40" i="1" s="1"/>
  <c r="B39" i="1"/>
  <c r="D39" i="1" s="1"/>
  <c r="A43" i="2" l="1"/>
  <c r="B42" i="2"/>
  <c r="C42" i="2" s="1"/>
  <c r="J39" i="2"/>
  <c r="K39" i="2" s="1"/>
  <c r="I40" i="2"/>
  <c r="N40" i="2"/>
  <c r="O40" i="2" s="1"/>
  <c r="E40" i="2"/>
  <c r="F40" i="2" s="1"/>
  <c r="G40" i="2" s="1"/>
  <c r="A41" i="1"/>
  <c r="C41" i="1" s="1"/>
  <c r="B40" i="1"/>
  <c r="D40" i="1" s="1"/>
  <c r="B43" i="2" l="1"/>
  <c r="C43" i="2" s="1"/>
  <c r="A44" i="2"/>
  <c r="J40" i="2"/>
  <c r="K40" i="2" s="1"/>
  <c r="I41" i="2"/>
  <c r="N41" i="2"/>
  <c r="O41" i="2" s="1"/>
  <c r="E41" i="2"/>
  <c r="F41" i="2" s="1"/>
  <c r="G41" i="2" s="1"/>
  <c r="A42" i="1"/>
  <c r="C42" i="1" s="1"/>
  <c r="B41" i="1"/>
  <c r="D41" i="1" s="1"/>
  <c r="B44" i="2" l="1"/>
  <c r="C44" i="2" s="1"/>
  <c r="A45" i="2"/>
  <c r="J41" i="2"/>
  <c r="K41" i="2" s="1"/>
  <c r="I42" i="2"/>
  <c r="N42" i="2"/>
  <c r="O42" i="2" s="1"/>
  <c r="E42" i="2"/>
  <c r="F42" i="2" s="1"/>
  <c r="G42" i="2" s="1"/>
  <c r="A43" i="1"/>
  <c r="C43" i="1" s="1"/>
  <c r="B42" i="1"/>
  <c r="D42" i="1" s="1"/>
  <c r="A46" i="2" l="1"/>
  <c r="B45" i="2"/>
  <c r="C45" i="2" s="1"/>
  <c r="J42" i="2"/>
  <c r="K42" i="2" s="1"/>
  <c r="I43" i="2"/>
  <c r="N43" i="2"/>
  <c r="O43" i="2" s="1"/>
  <c r="E43" i="2"/>
  <c r="F43" i="2" s="1"/>
  <c r="G43" i="2" s="1"/>
  <c r="A44" i="1"/>
  <c r="C44" i="1" s="1"/>
  <c r="B43" i="1"/>
  <c r="D43" i="1" s="1"/>
  <c r="A47" i="2" l="1"/>
  <c r="B46" i="2"/>
  <c r="C46" i="2" s="1"/>
  <c r="J43" i="2"/>
  <c r="K43" i="2" s="1"/>
  <c r="I44" i="2"/>
  <c r="N44" i="2"/>
  <c r="O44" i="2" s="1"/>
  <c r="E44" i="2"/>
  <c r="F44" i="2" s="1"/>
  <c r="G44" i="2" s="1"/>
  <c r="A45" i="1"/>
  <c r="C45" i="1" s="1"/>
  <c r="B44" i="1"/>
  <c r="D44" i="1" s="1"/>
  <c r="B47" i="2" l="1"/>
  <c r="C47" i="2" s="1"/>
  <c r="A48" i="2"/>
  <c r="J44" i="2"/>
  <c r="K44" i="2" s="1"/>
  <c r="I45" i="2"/>
  <c r="N45" i="2"/>
  <c r="O45" i="2" s="1"/>
  <c r="E45" i="2"/>
  <c r="F45" i="2" s="1"/>
  <c r="G45" i="2" s="1"/>
  <c r="A46" i="1"/>
  <c r="C46" i="1" s="1"/>
  <c r="B45" i="1"/>
  <c r="D45" i="1" s="1"/>
  <c r="B48" i="2" l="1"/>
  <c r="C48" i="2" s="1"/>
  <c r="A49" i="2"/>
  <c r="J45" i="2"/>
  <c r="K45" i="2" s="1"/>
  <c r="I46" i="2"/>
  <c r="N46" i="2"/>
  <c r="O46" i="2" s="1"/>
  <c r="E46" i="2"/>
  <c r="F46" i="2" s="1"/>
  <c r="G46" i="2" s="1"/>
  <c r="A47" i="1"/>
  <c r="C47" i="1" s="1"/>
  <c r="B46" i="1"/>
  <c r="D46" i="1" s="1"/>
  <c r="A50" i="2" l="1"/>
  <c r="B49" i="2"/>
  <c r="C49" i="2" s="1"/>
  <c r="J46" i="2"/>
  <c r="K46" i="2" s="1"/>
  <c r="I47" i="2"/>
  <c r="N47" i="2"/>
  <c r="O47" i="2" s="1"/>
  <c r="E47" i="2"/>
  <c r="F47" i="2" s="1"/>
  <c r="G47" i="2" s="1"/>
  <c r="A48" i="1"/>
  <c r="C48" i="1" s="1"/>
  <c r="B47" i="1"/>
  <c r="D47" i="1" s="1"/>
  <c r="A51" i="2" l="1"/>
  <c r="B50" i="2"/>
  <c r="C50" i="2" s="1"/>
  <c r="J47" i="2"/>
  <c r="K47" i="2" s="1"/>
  <c r="I48" i="2"/>
  <c r="N48" i="2"/>
  <c r="O48" i="2" s="1"/>
  <c r="E48" i="2"/>
  <c r="F48" i="2" s="1"/>
  <c r="G48" i="2" s="1"/>
  <c r="A49" i="1"/>
  <c r="C49" i="1" s="1"/>
  <c r="B48" i="1"/>
  <c r="D48" i="1" s="1"/>
  <c r="B51" i="2" l="1"/>
  <c r="C51" i="2" s="1"/>
  <c r="A52" i="2"/>
  <c r="J48" i="2"/>
  <c r="K48" i="2" s="1"/>
  <c r="I49" i="2"/>
  <c r="N49" i="2"/>
  <c r="O49" i="2" s="1"/>
  <c r="E49" i="2"/>
  <c r="F49" i="2" s="1"/>
  <c r="G49" i="2" s="1"/>
  <c r="A50" i="1"/>
  <c r="C50" i="1" s="1"/>
  <c r="B49" i="1"/>
  <c r="D49" i="1" s="1"/>
  <c r="B52" i="2" l="1"/>
  <c r="C52" i="2" s="1"/>
  <c r="A53" i="2"/>
  <c r="J49" i="2"/>
  <c r="K49" i="2" s="1"/>
  <c r="I50" i="2"/>
  <c r="N50" i="2"/>
  <c r="O50" i="2" s="1"/>
  <c r="E50" i="2"/>
  <c r="F50" i="2" s="1"/>
  <c r="G50" i="2" s="1"/>
  <c r="A51" i="1"/>
  <c r="C51" i="1" s="1"/>
  <c r="B50" i="1"/>
  <c r="D50" i="1" s="1"/>
  <c r="A54" i="2" l="1"/>
  <c r="B53" i="2"/>
  <c r="C53" i="2" s="1"/>
  <c r="J50" i="2"/>
  <c r="K50" i="2" s="1"/>
  <c r="I51" i="2"/>
  <c r="N51" i="2"/>
  <c r="O51" i="2" s="1"/>
  <c r="E51" i="2"/>
  <c r="F51" i="2" s="1"/>
  <c r="G51" i="2" s="1"/>
  <c r="A52" i="1"/>
  <c r="C52" i="1" s="1"/>
  <c r="B51" i="1"/>
  <c r="D51" i="1" s="1"/>
  <c r="A55" i="2" l="1"/>
  <c r="B54" i="2"/>
  <c r="C54" i="2" s="1"/>
  <c r="J51" i="2"/>
  <c r="K51" i="2" s="1"/>
  <c r="I52" i="2"/>
  <c r="N52" i="2"/>
  <c r="O52" i="2" s="1"/>
  <c r="E52" i="2"/>
  <c r="F52" i="2" s="1"/>
  <c r="G52" i="2" s="1"/>
  <c r="A53" i="1"/>
  <c r="C53" i="1" s="1"/>
  <c r="B52" i="1"/>
  <c r="D52" i="1" s="1"/>
  <c r="B55" i="2" l="1"/>
  <c r="C55" i="2" s="1"/>
  <c r="A56" i="2"/>
  <c r="J52" i="2"/>
  <c r="K52" i="2" s="1"/>
  <c r="I53" i="2"/>
  <c r="N53" i="2"/>
  <c r="O53" i="2" s="1"/>
  <c r="E53" i="2"/>
  <c r="F53" i="2" s="1"/>
  <c r="G53" i="2" s="1"/>
  <c r="A54" i="1"/>
  <c r="C54" i="1" s="1"/>
  <c r="B53" i="1"/>
  <c r="D53" i="1" s="1"/>
  <c r="B56" i="2" l="1"/>
  <c r="C56" i="2" s="1"/>
  <c r="A57" i="2"/>
  <c r="J53" i="2"/>
  <c r="K53" i="2" s="1"/>
  <c r="I54" i="2"/>
  <c r="N54" i="2"/>
  <c r="O54" i="2" s="1"/>
  <c r="E54" i="2"/>
  <c r="F54" i="2" s="1"/>
  <c r="G54" i="2" s="1"/>
  <c r="A55" i="1"/>
  <c r="C55" i="1" s="1"/>
  <c r="B54" i="1"/>
  <c r="D54" i="1" s="1"/>
  <c r="A58" i="2" l="1"/>
  <c r="B57" i="2"/>
  <c r="C57" i="2" s="1"/>
  <c r="J54" i="2"/>
  <c r="K54" i="2" s="1"/>
  <c r="I55" i="2"/>
  <c r="N55" i="2"/>
  <c r="O55" i="2" s="1"/>
  <c r="E55" i="2"/>
  <c r="F55" i="2" s="1"/>
  <c r="G55" i="2" s="1"/>
  <c r="A56" i="1"/>
  <c r="C56" i="1" s="1"/>
  <c r="B55" i="1"/>
  <c r="D55" i="1" s="1"/>
  <c r="A59" i="2" l="1"/>
  <c r="B58" i="2"/>
  <c r="C58" i="2" s="1"/>
  <c r="J55" i="2"/>
  <c r="K55" i="2" s="1"/>
  <c r="I56" i="2"/>
  <c r="N56" i="2"/>
  <c r="O56" i="2" s="1"/>
  <c r="E56" i="2"/>
  <c r="F56" i="2" s="1"/>
  <c r="G56" i="2" s="1"/>
  <c r="A57" i="1"/>
  <c r="C57" i="1" s="1"/>
  <c r="B56" i="1"/>
  <c r="D56" i="1" s="1"/>
  <c r="B59" i="2" l="1"/>
  <c r="C59" i="2" s="1"/>
  <c r="A60" i="2"/>
  <c r="J56" i="2"/>
  <c r="K56" i="2" s="1"/>
  <c r="I57" i="2"/>
  <c r="N57" i="2"/>
  <c r="O57" i="2" s="1"/>
  <c r="E57" i="2"/>
  <c r="F57" i="2" s="1"/>
  <c r="G57" i="2" s="1"/>
  <c r="A58" i="1"/>
  <c r="C58" i="1" s="1"/>
  <c r="B57" i="1"/>
  <c r="D57" i="1" s="1"/>
  <c r="B60" i="2" l="1"/>
  <c r="C60" i="2" s="1"/>
  <c r="A61" i="2"/>
  <c r="J57" i="2"/>
  <c r="K57" i="2" s="1"/>
  <c r="I58" i="2"/>
  <c r="N58" i="2"/>
  <c r="O58" i="2" s="1"/>
  <c r="E58" i="2"/>
  <c r="F58" i="2" s="1"/>
  <c r="G58" i="2" s="1"/>
  <c r="A59" i="1"/>
  <c r="C59" i="1" s="1"/>
  <c r="B58" i="1"/>
  <c r="D58" i="1" s="1"/>
  <c r="A62" i="2" l="1"/>
  <c r="B61" i="2"/>
  <c r="C61" i="2" s="1"/>
  <c r="J58" i="2"/>
  <c r="K58" i="2" s="1"/>
  <c r="I59" i="2"/>
  <c r="J59" i="2" s="1"/>
  <c r="K59" i="2" s="1"/>
  <c r="N59" i="2"/>
  <c r="O59" i="2" s="1"/>
  <c r="E59" i="2"/>
  <c r="F59" i="2" s="1"/>
  <c r="G59" i="2" s="1"/>
  <c r="A60" i="1"/>
  <c r="C60" i="1" s="1"/>
  <c r="B59" i="1"/>
  <c r="D59" i="1" s="1"/>
  <c r="A63" i="2" l="1"/>
  <c r="B62" i="2"/>
  <c r="C62" i="2" s="1"/>
  <c r="A61" i="1"/>
  <c r="C61" i="1" s="1"/>
  <c r="B60" i="1"/>
  <c r="D60" i="1" s="1"/>
  <c r="B63" i="2" l="1"/>
  <c r="C63" i="2" s="1"/>
  <c r="A64" i="2"/>
  <c r="B61" i="1"/>
  <c r="D61" i="1" s="1"/>
  <c r="B64" i="2" l="1"/>
  <c r="C64" i="2" s="1"/>
  <c r="A65" i="2"/>
  <c r="A66" i="2" l="1"/>
  <c r="B65" i="2"/>
  <c r="C65" i="2" s="1"/>
  <c r="A67" i="2" l="1"/>
  <c r="B66" i="2"/>
  <c r="C66" i="2" s="1"/>
  <c r="B67" i="2" l="1"/>
  <c r="C67" i="2" s="1"/>
  <c r="A68" i="2"/>
  <c r="B68" i="2" l="1"/>
  <c r="C68" i="2" s="1"/>
  <c r="A69" i="2"/>
  <c r="A70" i="2" l="1"/>
  <c r="B69" i="2"/>
  <c r="C69" i="2" s="1"/>
  <c r="A71" i="2" l="1"/>
  <c r="B70" i="2"/>
  <c r="C70" i="2" s="1"/>
  <c r="B71" i="2" l="1"/>
  <c r="C71" i="2" s="1"/>
  <c r="A72" i="2"/>
  <c r="B72" i="2" l="1"/>
  <c r="C72" i="2" s="1"/>
  <c r="A73" i="2"/>
  <c r="A74" i="2" l="1"/>
  <c r="B73" i="2"/>
  <c r="C73" i="2" s="1"/>
  <c r="A75" i="2" l="1"/>
  <c r="B74" i="2"/>
  <c r="C74" i="2" s="1"/>
  <c r="B75" i="2" l="1"/>
  <c r="C75" i="2" s="1"/>
  <c r="A76" i="2"/>
  <c r="B76" i="2" l="1"/>
  <c r="C76" i="2" s="1"/>
  <c r="A77" i="2"/>
  <c r="A78" i="2" l="1"/>
  <c r="B77" i="2"/>
  <c r="C77" i="2" s="1"/>
  <c r="A79" i="2" l="1"/>
  <c r="B78" i="2"/>
  <c r="C78" i="2" s="1"/>
  <c r="B79" i="2" l="1"/>
  <c r="C79" i="2" s="1"/>
  <c r="A80" i="2"/>
  <c r="B80" i="2" l="1"/>
  <c r="C80" i="2" s="1"/>
  <c r="A81" i="2"/>
  <c r="A82" i="2" l="1"/>
  <c r="B81" i="2"/>
  <c r="C81" i="2" s="1"/>
  <c r="A83" i="2" l="1"/>
  <c r="B82" i="2"/>
  <c r="C82" i="2" s="1"/>
  <c r="B83" i="2" l="1"/>
  <c r="C83" i="2" s="1"/>
  <c r="A84" i="2"/>
  <c r="B84" i="2" l="1"/>
  <c r="C84" i="2" s="1"/>
  <c r="A85" i="2"/>
  <c r="A86" i="2" l="1"/>
  <c r="B85" i="2"/>
  <c r="C85" i="2" s="1"/>
  <c r="A87" i="2" l="1"/>
  <c r="B86" i="2"/>
  <c r="C86" i="2" s="1"/>
  <c r="B87" i="2" l="1"/>
  <c r="C87" i="2" s="1"/>
  <c r="A88" i="2"/>
  <c r="B88" i="2" l="1"/>
  <c r="C88" i="2" s="1"/>
  <c r="A89" i="2"/>
  <c r="A90" i="2" l="1"/>
  <c r="B89" i="2"/>
  <c r="C89" i="2" s="1"/>
  <c r="A91" i="2" l="1"/>
  <c r="B90" i="2"/>
  <c r="C90" i="2" s="1"/>
  <c r="B91" i="2" l="1"/>
  <c r="C91" i="2" s="1"/>
  <c r="A92" i="2"/>
  <c r="B92" i="2" l="1"/>
  <c r="C92" i="2" s="1"/>
  <c r="A93" i="2"/>
  <c r="A94" i="2" l="1"/>
  <c r="B93" i="2"/>
  <c r="C93" i="2" s="1"/>
  <c r="A95" i="2" l="1"/>
  <c r="B94" i="2"/>
  <c r="C94" i="2" s="1"/>
  <c r="B95" i="2" l="1"/>
  <c r="C95" i="2" s="1"/>
  <c r="A96" i="2"/>
  <c r="B96" i="2" l="1"/>
  <c r="C96" i="2" s="1"/>
  <c r="A97" i="2"/>
  <c r="A98" i="2" l="1"/>
  <c r="B97" i="2"/>
  <c r="C97" i="2" s="1"/>
  <c r="A99" i="2" l="1"/>
  <c r="B98" i="2"/>
  <c r="C98" i="2" s="1"/>
  <c r="B99" i="2" l="1"/>
  <c r="C99" i="2" s="1"/>
  <c r="A100" i="2"/>
  <c r="B100" i="2" l="1"/>
  <c r="C100" i="2" s="1"/>
  <c r="A101" i="2"/>
  <c r="A102" i="2" l="1"/>
  <c r="B101" i="2"/>
  <c r="C101" i="2" s="1"/>
  <c r="A103" i="2" l="1"/>
  <c r="B102" i="2"/>
  <c r="C102" i="2" s="1"/>
  <c r="B103" i="2" l="1"/>
  <c r="C103" i="2" s="1"/>
  <c r="A104" i="2"/>
  <c r="B104" i="2" l="1"/>
  <c r="C104" i="2" s="1"/>
  <c r="A105" i="2"/>
  <c r="A106" i="2" l="1"/>
  <c r="B105" i="2"/>
  <c r="C105" i="2" s="1"/>
  <c r="A107" i="2" l="1"/>
  <c r="B106" i="2"/>
  <c r="C106" i="2" s="1"/>
  <c r="B107" i="2" l="1"/>
  <c r="C107" i="2" s="1"/>
  <c r="A108" i="2"/>
  <c r="B108" i="2" l="1"/>
  <c r="C108" i="2" s="1"/>
  <c r="A109" i="2"/>
  <c r="B109" i="2" l="1"/>
  <c r="C109" i="2" s="1"/>
</calcChain>
</file>

<file path=xl/sharedStrings.xml><?xml version="1.0" encoding="utf-8"?>
<sst xmlns="http://schemas.openxmlformats.org/spreadsheetml/2006/main" count="68" uniqueCount="15">
  <si>
    <t>Finite solenoid calculator</t>
  </si>
  <si>
    <t xml:space="preserve">Current = </t>
  </si>
  <si>
    <t xml:space="preserve">Radius of solenoid = </t>
  </si>
  <si>
    <t xml:space="preserve">Turns per unit length = </t>
  </si>
  <si>
    <t>Distance from centre of solenoid (m)</t>
  </si>
  <si>
    <t xml:space="preserve">Length of solenoid = </t>
  </si>
  <si>
    <t>A</t>
  </si>
  <si>
    <t>m</t>
  </si>
  <si>
    <r>
      <t>m</t>
    </r>
    <r>
      <rPr>
        <vertAlign val="superscript"/>
        <sz val="14"/>
        <color theme="1"/>
        <rFont val="Garamond"/>
        <family val="1"/>
      </rPr>
      <t>-1</t>
    </r>
  </si>
  <si>
    <t xml:space="preserve">B field of infinite solenoid = </t>
  </si>
  <si>
    <t>mT</t>
  </si>
  <si>
    <t>B (mT)</t>
  </si>
  <si>
    <t>B (relative to infinite case)</t>
  </si>
  <si>
    <t>Distance from centre of coil (radii)</t>
  </si>
  <si>
    <t>Ends of solenoid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</si>
</sst>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vertAlign val="superscript"/>
      <sz val="14"/>
      <color theme="1"/>
      <name val="Garamond"/>
      <family val="1"/>
    </font>
    <font>
      <b/>
      <sz val="14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GB" sz="1600" b="1" i="0"/>
              <a:t>B-field of a finite solenoid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'Change values and see'!$A$11:$A$61</c:f>
              <c:numCache>
                <c:formatCode>0.000</c:formatCode>
                <c:ptCount val="51"/>
                <c:pt idx="0">
                  <c:v>-0.25</c:v>
                </c:pt>
                <c:pt idx="1">
                  <c:v>-0.24</c:v>
                </c:pt>
                <c:pt idx="2">
                  <c:v>-0.22999999999999998</c:v>
                </c:pt>
                <c:pt idx="3">
                  <c:v>-0.21999999999999997</c:v>
                </c:pt>
                <c:pt idx="4">
                  <c:v>-0.20999999999999996</c:v>
                </c:pt>
                <c:pt idx="5">
                  <c:v>-0.19999999999999996</c:v>
                </c:pt>
                <c:pt idx="6">
                  <c:v>-0.18999999999999995</c:v>
                </c:pt>
                <c:pt idx="7">
                  <c:v>-0.17999999999999994</c:v>
                </c:pt>
                <c:pt idx="8">
                  <c:v>-0.16999999999999993</c:v>
                </c:pt>
                <c:pt idx="9">
                  <c:v>-0.15999999999999992</c:v>
                </c:pt>
                <c:pt idx="10">
                  <c:v>-0.14999999999999991</c:v>
                </c:pt>
                <c:pt idx="11">
                  <c:v>-0.1399999999999999</c:v>
                </c:pt>
                <c:pt idx="12">
                  <c:v>-0.12999999999999989</c:v>
                </c:pt>
                <c:pt idx="13">
                  <c:v>-0.1199999999999999</c:v>
                </c:pt>
                <c:pt idx="14">
                  <c:v>-0.1099999999999999</c:v>
                </c:pt>
                <c:pt idx="15">
                  <c:v>-9.9999999999999908E-2</c:v>
                </c:pt>
                <c:pt idx="16">
                  <c:v>-8.9999999999999913E-2</c:v>
                </c:pt>
                <c:pt idx="17">
                  <c:v>-7.9999999999999918E-2</c:v>
                </c:pt>
                <c:pt idx="18">
                  <c:v>-6.9999999999999923E-2</c:v>
                </c:pt>
                <c:pt idx="19">
                  <c:v>-5.9999999999999921E-2</c:v>
                </c:pt>
                <c:pt idx="20">
                  <c:v>-4.999999999999992E-2</c:v>
                </c:pt>
                <c:pt idx="21">
                  <c:v>-3.9999999999999918E-2</c:v>
                </c:pt>
                <c:pt idx="22">
                  <c:v>-2.9999999999999916E-2</c:v>
                </c:pt>
                <c:pt idx="23">
                  <c:v>-1.9999999999999914E-2</c:v>
                </c:pt>
                <c:pt idx="24">
                  <c:v>-9.9999999999999135E-3</c:v>
                </c:pt>
                <c:pt idx="25">
                  <c:v>8.6736173798840355E-17</c:v>
                </c:pt>
                <c:pt idx="26">
                  <c:v>1.0000000000000087E-2</c:v>
                </c:pt>
                <c:pt idx="27">
                  <c:v>2.0000000000000087E-2</c:v>
                </c:pt>
                <c:pt idx="28">
                  <c:v>3.0000000000000089E-2</c:v>
                </c:pt>
                <c:pt idx="29">
                  <c:v>4.0000000000000091E-2</c:v>
                </c:pt>
                <c:pt idx="30">
                  <c:v>5.0000000000000093E-2</c:v>
                </c:pt>
                <c:pt idx="31">
                  <c:v>6.0000000000000095E-2</c:v>
                </c:pt>
                <c:pt idx="32">
                  <c:v>7.000000000000009E-2</c:v>
                </c:pt>
                <c:pt idx="33">
                  <c:v>8.0000000000000085E-2</c:v>
                </c:pt>
                <c:pt idx="34">
                  <c:v>9.000000000000008E-2</c:v>
                </c:pt>
                <c:pt idx="35">
                  <c:v>0.10000000000000007</c:v>
                </c:pt>
                <c:pt idx="36">
                  <c:v>0.11000000000000007</c:v>
                </c:pt>
                <c:pt idx="37">
                  <c:v>0.12000000000000006</c:v>
                </c:pt>
                <c:pt idx="38">
                  <c:v>0.13000000000000006</c:v>
                </c:pt>
                <c:pt idx="39">
                  <c:v>0.14000000000000007</c:v>
                </c:pt>
                <c:pt idx="40">
                  <c:v>0.15000000000000008</c:v>
                </c:pt>
                <c:pt idx="41">
                  <c:v>0.16000000000000009</c:v>
                </c:pt>
                <c:pt idx="42">
                  <c:v>0.1700000000000001</c:v>
                </c:pt>
                <c:pt idx="43">
                  <c:v>0.1800000000000001</c:v>
                </c:pt>
                <c:pt idx="44">
                  <c:v>0.19000000000000011</c:v>
                </c:pt>
                <c:pt idx="45">
                  <c:v>0.20000000000000012</c:v>
                </c:pt>
                <c:pt idx="46">
                  <c:v>0.21000000000000013</c:v>
                </c:pt>
                <c:pt idx="47">
                  <c:v>0.22000000000000014</c:v>
                </c:pt>
                <c:pt idx="48">
                  <c:v>0.23000000000000015</c:v>
                </c:pt>
                <c:pt idx="49">
                  <c:v>0.24000000000000016</c:v>
                </c:pt>
                <c:pt idx="50">
                  <c:v>0.25000000000000017</c:v>
                </c:pt>
              </c:numCache>
            </c:numRef>
          </c:xVal>
          <c:yVal>
            <c:numRef>
              <c:f>'Change values and see'!$D$11:$D$61</c:f>
              <c:numCache>
                <c:formatCode>0.0%</c:formatCode>
                <c:ptCount val="51"/>
                <c:pt idx="0">
                  <c:v>1.4146777128229426E-3</c:v>
                </c:pt>
                <c:pt idx="1">
                  <c:v>1.692159008838845E-3</c:v>
                </c:pt>
                <c:pt idx="2">
                  <c:v>2.0540083423353783E-3</c:v>
                </c:pt>
                <c:pt idx="3">
                  <c:v>2.5373658894081164E-3</c:v>
                </c:pt>
                <c:pt idx="4">
                  <c:v>3.202079839993377E-3</c:v>
                </c:pt>
                <c:pt idx="5">
                  <c:v>4.1495311970095039E-3</c:v>
                </c:pt>
                <c:pt idx="6">
                  <c:v>5.5623888223751972E-3</c:v>
                </c:pt>
                <c:pt idx="7">
                  <c:v>7.7965164666609632E-3</c:v>
                </c:pt>
                <c:pt idx="8">
                  <c:v>1.1619443477941027E-2</c:v>
                </c:pt>
                <c:pt idx="9">
                  <c:v>1.8930523075471939E-2</c:v>
                </c:pt>
                <c:pt idx="10">
                  <c:v>3.5431403530586547E-2</c:v>
                </c:pt>
                <c:pt idx="11">
                  <c:v>8.3619234009418286E-2</c:v>
                </c:pt>
                <c:pt idx="12">
                  <c:v>0.27600917761579624</c:v>
                </c:pt>
                <c:pt idx="13">
                  <c:v>0.72319082430027126</c:v>
                </c:pt>
                <c:pt idx="14">
                  <c:v>0.91557306751048295</c:v>
                </c:pt>
                <c:pt idx="15">
                  <c:v>0.9637452486757343</c:v>
                </c:pt>
                <c:pt idx="16">
                  <c:v>0.98022201685944466</c:v>
                </c:pt>
                <c:pt idx="17">
                  <c:v>0.9874997056544248</c:v>
                </c:pt>
                <c:pt idx="18">
                  <c:v>0.99127878678824799</c:v>
                </c:pt>
                <c:pt idx="19">
                  <c:v>0.99345698546406269</c:v>
                </c:pt>
                <c:pt idx="20">
                  <c:v>0.99479961755330559</c:v>
                </c:pt>
                <c:pt idx="21">
                  <c:v>0.99565955047703358</c:v>
                </c:pt>
                <c:pt idx="22">
                  <c:v>0.99621538094493212</c:v>
                </c:pt>
                <c:pt idx="23">
                  <c:v>0.99656290050846752</c:v>
                </c:pt>
                <c:pt idx="24">
                  <c:v>0.99675417132619615</c:v>
                </c:pt>
                <c:pt idx="25">
                  <c:v>0.99681527853612495</c:v>
                </c:pt>
                <c:pt idx="26">
                  <c:v>0.99675417132619615</c:v>
                </c:pt>
                <c:pt idx="27">
                  <c:v>0.99656290050846752</c:v>
                </c:pt>
                <c:pt idx="28">
                  <c:v>0.99621538094493212</c:v>
                </c:pt>
                <c:pt idx="29">
                  <c:v>0.99565955047703358</c:v>
                </c:pt>
                <c:pt idx="30">
                  <c:v>0.99479961755330559</c:v>
                </c:pt>
                <c:pt idx="31">
                  <c:v>0.99345698546406269</c:v>
                </c:pt>
                <c:pt idx="32">
                  <c:v>0.99127878678824799</c:v>
                </c:pt>
                <c:pt idx="33">
                  <c:v>0.98749970565442469</c:v>
                </c:pt>
                <c:pt idx="34">
                  <c:v>0.98022201685944443</c:v>
                </c:pt>
                <c:pt idx="35">
                  <c:v>0.96374524867573386</c:v>
                </c:pt>
                <c:pt idx="36">
                  <c:v>0.91557306751048162</c:v>
                </c:pt>
                <c:pt idx="37">
                  <c:v>0.72319082430026538</c:v>
                </c:pt>
                <c:pt idx="38">
                  <c:v>0.27600917761579025</c:v>
                </c:pt>
                <c:pt idx="39">
                  <c:v>8.3619234009416898E-2</c:v>
                </c:pt>
                <c:pt idx="40">
                  <c:v>3.543140353058627E-2</c:v>
                </c:pt>
                <c:pt idx="41">
                  <c:v>1.8930523075471772E-2</c:v>
                </c:pt>
                <c:pt idx="42">
                  <c:v>1.1619443477940916E-2</c:v>
                </c:pt>
                <c:pt idx="43">
                  <c:v>7.7965164666609077E-3</c:v>
                </c:pt>
                <c:pt idx="44">
                  <c:v>5.5623888223751417E-3</c:v>
                </c:pt>
                <c:pt idx="45">
                  <c:v>4.1495311970095039E-3</c:v>
                </c:pt>
                <c:pt idx="46">
                  <c:v>3.202079839993377E-3</c:v>
                </c:pt>
                <c:pt idx="47">
                  <c:v>2.5373658894080608E-3</c:v>
                </c:pt>
                <c:pt idx="48">
                  <c:v>2.0540083423353783E-3</c:v>
                </c:pt>
                <c:pt idx="49">
                  <c:v>1.6921590088389005E-3</c:v>
                </c:pt>
                <c:pt idx="50">
                  <c:v>1.4146777128229426E-3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70-4C42-B098-DF33A83A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86728"/>
        <c:axId val="51087056"/>
      </c:scatterChart>
      <c:valAx>
        <c:axId val="51086728"/>
        <c:scaling>
          <c:orientation val="minMax"/>
          <c:max val="0.25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GB" sz="1200" b="1"/>
                  <a:t>Distance from centre of solenoid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51087056"/>
        <c:crosses val="autoZero"/>
        <c:crossBetween val="midCat"/>
      </c:valAx>
      <c:valAx>
        <c:axId val="510870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GB" sz="1200" b="1"/>
                  <a:t>B-field of solenoid (relativet</a:t>
                </a:r>
                <a:r>
                  <a:rPr lang="en-GB" sz="1200" b="1" baseline="0"/>
                  <a:t> to equivalent infinite solenoid)</a:t>
                </a:r>
                <a:endParaRPr lang="en-GB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51086728"/>
        <c:crosses val="autoZero"/>
        <c:crossBetween val="midCat"/>
        <c:minorUnit val="2.5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GB" b="1" i="1"/>
              <a:t>B</a:t>
            </a:r>
            <a:r>
              <a:rPr lang="en-GB" b="1" i="0"/>
              <a:t>-field of 25cm-long</a:t>
            </a:r>
            <a:r>
              <a:rPr lang="en-GB" b="1" i="0" baseline="0"/>
              <a:t> </a:t>
            </a:r>
            <a:r>
              <a:rPr lang="en-GB" b="1" i="0"/>
              <a:t>solenoids with</a:t>
            </a:r>
            <a:r>
              <a:rPr lang="en-GB" b="1" i="0" baseline="0"/>
              <a:t> varying radii</a:t>
            </a:r>
            <a:endParaRPr lang="en-GB" b="1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 = 1cm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'Data for several radii'!$A$9:$A$109</c:f>
              <c:numCache>
                <c:formatCode>0.000</c:formatCode>
                <c:ptCount val="101"/>
                <c:pt idx="0">
                  <c:v>-0.25</c:v>
                </c:pt>
                <c:pt idx="1">
                  <c:v>-0.245</c:v>
                </c:pt>
                <c:pt idx="2">
                  <c:v>-0.24</c:v>
                </c:pt>
                <c:pt idx="3">
                  <c:v>-0.23499999999999999</c:v>
                </c:pt>
                <c:pt idx="4">
                  <c:v>-0.22999999999999998</c:v>
                </c:pt>
                <c:pt idx="5">
                  <c:v>-0.22499999999999998</c:v>
                </c:pt>
                <c:pt idx="6">
                  <c:v>-0.21999999999999997</c:v>
                </c:pt>
                <c:pt idx="7">
                  <c:v>-0.21499999999999997</c:v>
                </c:pt>
                <c:pt idx="8">
                  <c:v>-0.20999999999999996</c:v>
                </c:pt>
                <c:pt idx="9">
                  <c:v>-0.20499999999999996</c:v>
                </c:pt>
                <c:pt idx="10">
                  <c:v>-0.19999999999999996</c:v>
                </c:pt>
                <c:pt idx="11">
                  <c:v>-0.19499999999999995</c:v>
                </c:pt>
                <c:pt idx="12">
                  <c:v>-0.18999999999999995</c:v>
                </c:pt>
                <c:pt idx="13">
                  <c:v>-0.18499999999999994</c:v>
                </c:pt>
                <c:pt idx="14">
                  <c:v>-0.17999999999999994</c:v>
                </c:pt>
                <c:pt idx="15">
                  <c:v>-0.17499999999999993</c:v>
                </c:pt>
                <c:pt idx="16">
                  <c:v>-0.16999999999999993</c:v>
                </c:pt>
                <c:pt idx="17">
                  <c:v>-0.16499999999999992</c:v>
                </c:pt>
                <c:pt idx="18">
                  <c:v>-0.15999999999999992</c:v>
                </c:pt>
                <c:pt idx="19">
                  <c:v>-0.15499999999999992</c:v>
                </c:pt>
                <c:pt idx="20">
                  <c:v>-0.14999999999999991</c:v>
                </c:pt>
                <c:pt idx="21">
                  <c:v>-0.14499999999999991</c:v>
                </c:pt>
                <c:pt idx="22">
                  <c:v>-0.1399999999999999</c:v>
                </c:pt>
                <c:pt idx="23">
                  <c:v>-0.1349999999999999</c:v>
                </c:pt>
                <c:pt idx="24">
                  <c:v>-0.12999999999999989</c:v>
                </c:pt>
                <c:pt idx="25">
                  <c:v>-0.12499999999999989</c:v>
                </c:pt>
                <c:pt idx="26">
                  <c:v>-0.11999999999999988</c:v>
                </c:pt>
                <c:pt idx="27">
                  <c:v>-0.11499999999999988</c:v>
                </c:pt>
                <c:pt idx="28">
                  <c:v>-0.10999999999999988</c:v>
                </c:pt>
                <c:pt idx="29">
                  <c:v>-0.10499999999999987</c:v>
                </c:pt>
                <c:pt idx="30">
                  <c:v>-9.9999999999999867E-2</c:v>
                </c:pt>
                <c:pt idx="31">
                  <c:v>-9.4999999999999862E-2</c:v>
                </c:pt>
                <c:pt idx="32">
                  <c:v>-8.9999999999999858E-2</c:v>
                </c:pt>
                <c:pt idx="33">
                  <c:v>-8.4999999999999853E-2</c:v>
                </c:pt>
                <c:pt idx="34">
                  <c:v>-7.9999999999999849E-2</c:v>
                </c:pt>
                <c:pt idx="35">
                  <c:v>-7.4999999999999845E-2</c:v>
                </c:pt>
                <c:pt idx="36">
                  <c:v>-6.999999999999984E-2</c:v>
                </c:pt>
                <c:pt idx="37">
                  <c:v>-6.4999999999999836E-2</c:v>
                </c:pt>
                <c:pt idx="38">
                  <c:v>-5.9999999999999838E-2</c:v>
                </c:pt>
                <c:pt idx="39">
                  <c:v>-5.4999999999999841E-2</c:v>
                </c:pt>
                <c:pt idx="40">
                  <c:v>-4.9999999999999843E-2</c:v>
                </c:pt>
                <c:pt idx="41">
                  <c:v>-4.4999999999999846E-2</c:v>
                </c:pt>
                <c:pt idx="42">
                  <c:v>-3.9999999999999848E-2</c:v>
                </c:pt>
                <c:pt idx="43">
                  <c:v>-3.4999999999999851E-2</c:v>
                </c:pt>
                <c:pt idx="44">
                  <c:v>-2.999999999999985E-2</c:v>
                </c:pt>
                <c:pt idx="45">
                  <c:v>-2.4999999999999849E-2</c:v>
                </c:pt>
                <c:pt idx="46">
                  <c:v>-1.9999999999999848E-2</c:v>
                </c:pt>
                <c:pt idx="47">
                  <c:v>-1.4999999999999847E-2</c:v>
                </c:pt>
                <c:pt idx="48">
                  <c:v>-9.9999999999998458E-3</c:v>
                </c:pt>
                <c:pt idx="49">
                  <c:v>-4.9999999999998457E-3</c:v>
                </c:pt>
                <c:pt idx="50">
                  <c:v>1.5439038936193583E-16</c:v>
                </c:pt>
                <c:pt idx="51">
                  <c:v>5.0000000000001545E-3</c:v>
                </c:pt>
                <c:pt idx="52">
                  <c:v>1.0000000000000155E-2</c:v>
                </c:pt>
                <c:pt idx="53">
                  <c:v>1.5000000000000156E-2</c:v>
                </c:pt>
                <c:pt idx="54">
                  <c:v>2.0000000000000157E-2</c:v>
                </c:pt>
                <c:pt idx="55">
                  <c:v>2.5000000000000158E-2</c:v>
                </c:pt>
                <c:pt idx="56">
                  <c:v>3.0000000000000158E-2</c:v>
                </c:pt>
                <c:pt idx="57">
                  <c:v>3.5000000000000156E-2</c:v>
                </c:pt>
                <c:pt idx="58">
                  <c:v>4.0000000000000153E-2</c:v>
                </c:pt>
                <c:pt idx="59">
                  <c:v>4.5000000000000151E-2</c:v>
                </c:pt>
                <c:pt idx="60">
                  <c:v>5.0000000000000148E-2</c:v>
                </c:pt>
                <c:pt idx="61">
                  <c:v>5.5000000000000146E-2</c:v>
                </c:pt>
                <c:pt idx="62">
                  <c:v>6.0000000000000143E-2</c:v>
                </c:pt>
                <c:pt idx="63">
                  <c:v>6.5000000000000141E-2</c:v>
                </c:pt>
                <c:pt idx="64">
                  <c:v>7.0000000000000145E-2</c:v>
                </c:pt>
                <c:pt idx="65">
                  <c:v>7.500000000000015E-2</c:v>
                </c:pt>
                <c:pt idx="66">
                  <c:v>8.0000000000000154E-2</c:v>
                </c:pt>
                <c:pt idx="67">
                  <c:v>8.5000000000000159E-2</c:v>
                </c:pt>
                <c:pt idx="68">
                  <c:v>9.0000000000000163E-2</c:v>
                </c:pt>
                <c:pt idx="69">
                  <c:v>9.5000000000000168E-2</c:v>
                </c:pt>
                <c:pt idx="70">
                  <c:v>0.10000000000000017</c:v>
                </c:pt>
                <c:pt idx="71">
                  <c:v>0.10500000000000018</c:v>
                </c:pt>
                <c:pt idx="72">
                  <c:v>0.11000000000000018</c:v>
                </c:pt>
                <c:pt idx="73">
                  <c:v>0.11500000000000019</c:v>
                </c:pt>
                <c:pt idx="74">
                  <c:v>0.12000000000000019</c:v>
                </c:pt>
                <c:pt idx="75">
                  <c:v>0.12500000000000019</c:v>
                </c:pt>
                <c:pt idx="76">
                  <c:v>0.1300000000000002</c:v>
                </c:pt>
                <c:pt idx="77">
                  <c:v>0.1350000000000002</c:v>
                </c:pt>
                <c:pt idx="78">
                  <c:v>0.14000000000000021</c:v>
                </c:pt>
                <c:pt idx="79">
                  <c:v>0.14500000000000021</c:v>
                </c:pt>
                <c:pt idx="80">
                  <c:v>0.15000000000000022</c:v>
                </c:pt>
                <c:pt idx="81">
                  <c:v>0.15500000000000022</c:v>
                </c:pt>
                <c:pt idx="82">
                  <c:v>0.16000000000000023</c:v>
                </c:pt>
                <c:pt idx="83">
                  <c:v>0.16500000000000023</c:v>
                </c:pt>
                <c:pt idx="84">
                  <c:v>0.17000000000000023</c:v>
                </c:pt>
                <c:pt idx="85">
                  <c:v>0.17500000000000024</c:v>
                </c:pt>
                <c:pt idx="86">
                  <c:v>0.18000000000000024</c:v>
                </c:pt>
                <c:pt idx="87">
                  <c:v>0.18500000000000025</c:v>
                </c:pt>
                <c:pt idx="88">
                  <c:v>0.19000000000000025</c:v>
                </c:pt>
                <c:pt idx="89">
                  <c:v>0.19500000000000026</c:v>
                </c:pt>
                <c:pt idx="90">
                  <c:v>0.20000000000000026</c:v>
                </c:pt>
                <c:pt idx="91">
                  <c:v>0.20500000000000027</c:v>
                </c:pt>
                <c:pt idx="92">
                  <c:v>0.21000000000000027</c:v>
                </c:pt>
                <c:pt idx="93">
                  <c:v>0.21500000000000027</c:v>
                </c:pt>
                <c:pt idx="94">
                  <c:v>0.22000000000000028</c:v>
                </c:pt>
                <c:pt idx="95">
                  <c:v>0.22500000000000028</c:v>
                </c:pt>
                <c:pt idx="96">
                  <c:v>0.23000000000000029</c:v>
                </c:pt>
                <c:pt idx="97">
                  <c:v>0.23500000000000029</c:v>
                </c:pt>
                <c:pt idx="98">
                  <c:v>0.2400000000000003</c:v>
                </c:pt>
                <c:pt idx="99">
                  <c:v>0.2450000000000003</c:v>
                </c:pt>
                <c:pt idx="100">
                  <c:v>0.25000000000000028</c:v>
                </c:pt>
              </c:numCache>
            </c:numRef>
          </c:xVal>
          <c:yVal>
            <c:numRef>
              <c:f>'Data for several radii'!$C$9:$C$109</c:f>
              <c:numCache>
                <c:formatCode>0.0%</c:formatCode>
                <c:ptCount val="101"/>
                <c:pt idx="0">
                  <c:v>3.5508211970908254E-4</c:v>
                </c:pt>
                <c:pt idx="1">
                  <c:v>3.8781594380066231E-4</c:v>
                </c:pt>
                <c:pt idx="2">
                  <c:v>4.2501430705205179E-4</c:v>
                </c:pt>
                <c:pt idx="3">
                  <c:v>4.6751156212809786E-4</c:v>
                </c:pt>
                <c:pt idx="4">
                  <c:v>5.1634518040244437E-4</c:v>
                </c:pt>
                <c:pt idx="5">
                  <c:v>5.7281796083269443E-4</c:v>
                </c:pt>
                <c:pt idx="6">
                  <c:v>6.385836272949641E-4</c:v>
                </c:pt>
                <c:pt idx="7">
                  <c:v>7.1576642108311939E-4</c:v>
                </c:pt>
                <c:pt idx="8">
                  <c:v>8.0713102466856146E-4</c:v>
                </c:pt>
                <c:pt idx="9">
                  <c:v>9.1632853537948467E-4</c:v>
                </c:pt>
                <c:pt idx="10">
                  <c:v>1.0482599758249167E-3</c:v>
                </c:pt>
                <c:pt idx="11">
                  <c:v>1.2096261019801102E-3</c:v>
                </c:pt>
                <c:pt idx="12">
                  <c:v>1.4097809910086356E-3</c:v>
                </c:pt>
                <c:pt idx="13">
                  <c:v>1.6620971436224208E-3</c:v>
                </c:pt>
                <c:pt idx="14">
                  <c:v>1.9862240648306217E-3</c:v>
                </c:pt>
                <c:pt idx="15">
                  <c:v>2.4119749148054925E-3</c:v>
                </c:pt>
                <c:pt idx="16">
                  <c:v>2.9863296901772585E-3</c:v>
                </c:pt>
                <c:pt idx="17">
                  <c:v>3.7867619176650269E-3</c:v>
                </c:pt>
                <c:pt idx="18">
                  <c:v>4.9483241744234241E-3</c:v>
                </c:pt>
                <c:pt idx="19">
                  <c:v>6.7233377566505159E-3</c:v>
                </c:pt>
                <c:pt idx="20">
                  <c:v>9.6270380112013498E-3</c:v>
                </c:pt>
                <c:pt idx="21">
                  <c:v>1.484303808989984E-2</c:v>
                </c:pt>
                <c:pt idx="22">
                  <c:v>2.5569375086504476E-2</c:v>
                </c:pt>
                <c:pt idx="23">
                  <c:v>5.269397451496638E-2</c:v>
                </c:pt>
                <c:pt idx="24">
                  <c:v>0.14635052023509221</c:v>
                </c:pt>
                <c:pt idx="25">
                  <c:v>0.49990002999001465</c:v>
                </c:pt>
                <c:pt idx="26">
                  <c:v>0.85344929982500095</c:v>
                </c:pt>
                <c:pt idx="27">
                  <c:v>0.94710512386401502</c:v>
                </c:pt>
                <c:pt idx="28">
                  <c:v>0.97422851405378985</c:v>
                </c:pt>
                <c:pt idx="29">
                  <c:v>0.98495314448462423</c:v>
                </c:pt>
                <c:pt idx="30">
                  <c:v>0.99016692676126516</c:v>
                </c:pt>
                <c:pt idx="31">
                  <c:v>0.99306787968854326</c:v>
                </c:pt>
                <c:pt idx="32">
                  <c:v>0.99483959342900619</c:v>
                </c:pt>
                <c:pt idx="33">
                  <c:v>0.99599727522890191</c:v>
                </c:pt>
                <c:pt idx="34">
                  <c:v>0.99679321265833454</c:v>
                </c:pt>
                <c:pt idx="35">
                  <c:v>0.99736241830905592</c:v>
                </c:pt>
                <c:pt idx="36">
                  <c:v>0.99778231868859257</c:v>
                </c:pt>
                <c:pt idx="37">
                  <c:v>0.99809983879886344</c:v>
                </c:pt>
                <c:pt idx="38">
                  <c:v>0.99834472768721749</c:v>
                </c:pt>
                <c:pt idx="39">
                  <c:v>0.99853656024172666</c:v>
                </c:pt>
                <c:pt idx="40">
                  <c:v>0.99868862215865184</c:v>
                </c:pt>
                <c:pt idx="41">
                  <c:v>0.99881016647362098</c:v>
                </c:pt>
                <c:pt idx="42">
                  <c:v>0.99890777616018867</c:v>
                </c:pt>
                <c:pt idx="43">
                  <c:v>0.99898621464624571</c:v>
                </c:pt>
                <c:pt idx="44">
                  <c:v>0.99904897183610464</c:v>
                </c:pt>
                <c:pt idx="45">
                  <c:v>0.99909862292849949</c:v>
                </c:pt>
                <c:pt idx="46">
                  <c:v>0.99913706853901252</c:v>
                </c:pt>
                <c:pt idx="47">
                  <c:v>0.99916569727892457</c:v>
                </c:pt>
                <c:pt idx="48">
                  <c:v>0.99918549606091323</c:v>
                </c:pt>
                <c:pt idx="49">
                  <c:v>0.99919712386183324</c:v>
                </c:pt>
                <c:pt idx="50">
                  <c:v>0.99920095872178938</c:v>
                </c:pt>
                <c:pt idx="51">
                  <c:v>0.99919712386183301</c:v>
                </c:pt>
                <c:pt idx="52">
                  <c:v>0.99918549606091323</c:v>
                </c:pt>
                <c:pt idx="53">
                  <c:v>0.99916569727892457</c:v>
                </c:pt>
                <c:pt idx="54">
                  <c:v>0.99913706853901252</c:v>
                </c:pt>
                <c:pt idx="55">
                  <c:v>0.99909862292849949</c:v>
                </c:pt>
                <c:pt idx="56">
                  <c:v>0.99904897183610464</c:v>
                </c:pt>
                <c:pt idx="57">
                  <c:v>0.99898621464624571</c:v>
                </c:pt>
                <c:pt idx="58">
                  <c:v>0.99890777616018867</c:v>
                </c:pt>
                <c:pt idx="59">
                  <c:v>0.99881016647362098</c:v>
                </c:pt>
                <c:pt idx="60">
                  <c:v>0.99868862215865184</c:v>
                </c:pt>
                <c:pt idx="61">
                  <c:v>0.99853656024172666</c:v>
                </c:pt>
                <c:pt idx="62">
                  <c:v>0.99834472768721749</c:v>
                </c:pt>
                <c:pt idx="63">
                  <c:v>0.99809983879886344</c:v>
                </c:pt>
                <c:pt idx="64">
                  <c:v>0.99778231868859257</c:v>
                </c:pt>
                <c:pt idx="65">
                  <c:v>0.99736241830905592</c:v>
                </c:pt>
                <c:pt idx="66">
                  <c:v>0.99679321265833454</c:v>
                </c:pt>
                <c:pt idx="67">
                  <c:v>0.99599727522890191</c:v>
                </c:pt>
                <c:pt idx="68">
                  <c:v>0.99483959342900607</c:v>
                </c:pt>
                <c:pt idx="69">
                  <c:v>0.99306787968854315</c:v>
                </c:pt>
                <c:pt idx="70">
                  <c:v>0.99016692676126494</c:v>
                </c:pt>
                <c:pt idx="71">
                  <c:v>0.98495314448462379</c:v>
                </c:pt>
                <c:pt idx="72">
                  <c:v>0.97422851405378885</c:v>
                </c:pt>
                <c:pt idx="73">
                  <c:v>0.94710512386401235</c:v>
                </c:pt>
                <c:pt idx="74">
                  <c:v>0.85344929982499018</c:v>
                </c:pt>
                <c:pt idx="75">
                  <c:v>0.49990002998998412</c:v>
                </c:pt>
                <c:pt idx="76">
                  <c:v>0.14635052023508144</c:v>
                </c:pt>
                <c:pt idx="77">
                  <c:v>5.2693974514963604E-2</c:v>
                </c:pt>
                <c:pt idx="78">
                  <c:v>2.5569375086503476E-2</c:v>
                </c:pt>
                <c:pt idx="79">
                  <c:v>1.4843038089899452E-2</c:v>
                </c:pt>
                <c:pt idx="80">
                  <c:v>9.6270380112010723E-3</c:v>
                </c:pt>
                <c:pt idx="81">
                  <c:v>6.7233377566503494E-3</c:v>
                </c:pt>
                <c:pt idx="82">
                  <c:v>4.9483241744233131E-3</c:v>
                </c:pt>
                <c:pt idx="83">
                  <c:v>3.7867619176650269E-3</c:v>
                </c:pt>
                <c:pt idx="84">
                  <c:v>2.986329690177203E-3</c:v>
                </c:pt>
                <c:pt idx="85">
                  <c:v>2.4119749148053815E-3</c:v>
                </c:pt>
                <c:pt idx="86">
                  <c:v>1.9862240648306217E-3</c:v>
                </c:pt>
                <c:pt idx="87">
                  <c:v>1.6620971436224208E-3</c:v>
                </c:pt>
                <c:pt idx="88">
                  <c:v>1.4097809910086356E-3</c:v>
                </c:pt>
                <c:pt idx="89">
                  <c:v>1.2096261019801102E-3</c:v>
                </c:pt>
                <c:pt idx="90">
                  <c:v>1.0482599758249167E-3</c:v>
                </c:pt>
                <c:pt idx="91">
                  <c:v>9.1632853537948467E-4</c:v>
                </c:pt>
                <c:pt idx="92">
                  <c:v>8.0713102466867248E-4</c:v>
                </c:pt>
                <c:pt idx="93">
                  <c:v>7.1576642108311939E-4</c:v>
                </c:pt>
                <c:pt idx="94">
                  <c:v>6.385836272949641E-4</c:v>
                </c:pt>
                <c:pt idx="95">
                  <c:v>5.7281796083269443E-4</c:v>
                </c:pt>
                <c:pt idx="96">
                  <c:v>5.1634518040244437E-4</c:v>
                </c:pt>
                <c:pt idx="97">
                  <c:v>4.6751156212804235E-4</c:v>
                </c:pt>
                <c:pt idx="98">
                  <c:v>4.2501430705205179E-4</c:v>
                </c:pt>
                <c:pt idx="99">
                  <c:v>3.8781594380066231E-4</c:v>
                </c:pt>
                <c:pt idx="100">
                  <c:v>3.5508211970902703E-4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4-453C-9186-0E9BDD1721C4}"/>
            </c:ext>
          </c:extLst>
        </c:ser>
        <c:ser>
          <c:idx val="1"/>
          <c:order val="1"/>
          <c:tx>
            <c:v>r = 5cm</c:v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'Data for several radii'!$E$9:$E$59</c:f>
              <c:numCache>
                <c:formatCode>0.000</c:formatCode>
                <c:ptCount val="51"/>
                <c:pt idx="0">
                  <c:v>-0.25</c:v>
                </c:pt>
                <c:pt idx="1">
                  <c:v>-0.24</c:v>
                </c:pt>
                <c:pt idx="2">
                  <c:v>-0.22999999999999998</c:v>
                </c:pt>
                <c:pt idx="3">
                  <c:v>-0.21999999999999997</c:v>
                </c:pt>
                <c:pt idx="4">
                  <c:v>-0.20999999999999996</c:v>
                </c:pt>
                <c:pt idx="5">
                  <c:v>-0.19999999999999996</c:v>
                </c:pt>
                <c:pt idx="6">
                  <c:v>-0.18999999999999995</c:v>
                </c:pt>
                <c:pt idx="7">
                  <c:v>-0.17999999999999994</c:v>
                </c:pt>
                <c:pt idx="8">
                  <c:v>-0.16999999999999993</c:v>
                </c:pt>
                <c:pt idx="9">
                  <c:v>-0.15999999999999992</c:v>
                </c:pt>
                <c:pt idx="10">
                  <c:v>-0.14999999999999991</c:v>
                </c:pt>
                <c:pt idx="11">
                  <c:v>-0.1399999999999999</c:v>
                </c:pt>
                <c:pt idx="12">
                  <c:v>-0.12999999999999989</c:v>
                </c:pt>
                <c:pt idx="13">
                  <c:v>-0.1199999999999999</c:v>
                </c:pt>
                <c:pt idx="14">
                  <c:v>-0.1099999999999999</c:v>
                </c:pt>
                <c:pt idx="15">
                  <c:v>-9.9999999999999908E-2</c:v>
                </c:pt>
                <c:pt idx="16">
                  <c:v>-8.9999999999999913E-2</c:v>
                </c:pt>
                <c:pt idx="17">
                  <c:v>-7.9999999999999918E-2</c:v>
                </c:pt>
                <c:pt idx="18">
                  <c:v>-6.9999999999999923E-2</c:v>
                </c:pt>
                <c:pt idx="19">
                  <c:v>-5.9999999999999921E-2</c:v>
                </c:pt>
                <c:pt idx="20">
                  <c:v>-4.999999999999992E-2</c:v>
                </c:pt>
                <c:pt idx="21">
                  <c:v>-3.9999999999999918E-2</c:v>
                </c:pt>
                <c:pt idx="22">
                  <c:v>-2.9999999999999916E-2</c:v>
                </c:pt>
                <c:pt idx="23">
                  <c:v>-1.9999999999999914E-2</c:v>
                </c:pt>
                <c:pt idx="24">
                  <c:v>-9.9999999999999135E-3</c:v>
                </c:pt>
                <c:pt idx="25">
                  <c:v>8.6736173798840355E-17</c:v>
                </c:pt>
                <c:pt idx="26">
                  <c:v>1.0000000000000087E-2</c:v>
                </c:pt>
                <c:pt idx="27">
                  <c:v>2.0000000000000087E-2</c:v>
                </c:pt>
                <c:pt idx="28">
                  <c:v>3.0000000000000089E-2</c:v>
                </c:pt>
                <c:pt idx="29">
                  <c:v>4.0000000000000091E-2</c:v>
                </c:pt>
                <c:pt idx="30">
                  <c:v>5.0000000000000093E-2</c:v>
                </c:pt>
                <c:pt idx="31">
                  <c:v>6.0000000000000095E-2</c:v>
                </c:pt>
                <c:pt idx="32">
                  <c:v>7.000000000000009E-2</c:v>
                </c:pt>
                <c:pt idx="33">
                  <c:v>8.0000000000000085E-2</c:v>
                </c:pt>
                <c:pt idx="34">
                  <c:v>9.000000000000008E-2</c:v>
                </c:pt>
                <c:pt idx="35">
                  <c:v>0.10000000000000007</c:v>
                </c:pt>
                <c:pt idx="36">
                  <c:v>0.11000000000000007</c:v>
                </c:pt>
                <c:pt idx="37">
                  <c:v>0.12000000000000006</c:v>
                </c:pt>
                <c:pt idx="38">
                  <c:v>0.13000000000000006</c:v>
                </c:pt>
                <c:pt idx="39">
                  <c:v>0.14000000000000007</c:v>
                </c:pt>
                <c:pt idx="40">
                  <c:v>0.15000000000000008</c:v>
                </c:pt>
                <c:pt idx="41">
                  <c:v>0.16000000000000009</c:v>
                </c:pt>
                <c:pt idx="42">
                  <c:v>0.1700000000000001</c:v>
                </c:pt>
                <c:pt idx="43">
                  <c:v>0.1800000000000001</c:v>
                </c:pt>
                <c:pt idx="44">
                  <c:v>0.19000000000000011</c:v>
                </c:pt>
                <c:pt idx="45">
                  <c:v>0.20000000000000012</c:v>
                </c:pt>
                <c:pt idx="46">
                  <c:v>0.21000000000000013</c:v>
                </c:pt>
                <c:pt idx="47">
                  <c:v>0.22000000000000014</c:v>
                </c:pt>
                <c:pt idx="48">
                  <c:v>0.23000000000000015</c:v>
                </c:pt>
                <c:pt idx="49">
                  <c:v>0.24000000000000016</c:v>
                </c:pt>
                <c:pt idx="50">
                  <c:v>0.25000000000000017</c:v>
                </c:pt>
              </c:numCache>
            </c:numRef>
          </c:xVal>
          <c:yVal>
            <c:numRef>
              <c:f>'Data for several radii'!$G$9:$G$59</c:f>
              <c:numCache>
                <c:formatCode>0.0%</c:formatCode>
                <c:ptCount val="51"/>
                <c:pt idx="0">
                  <c:v>1.4146777128229426E-3</c:v>
                </c:pt>
                <c:pt idx="1">
                  <c:v>1.692159008838845E-3</c:v>
                </c:pt>
                <c:pt idx="2">
                  <c:v>2.0540083423353783E-3</c:v>
                </c:pt>
                <c:pt idx="3">
                  <c:v>2.5373658894081164E-3</c:v>
                </c:pt>
                <c:pt idx="4">
                  <c:v>3.202079839993377E-3</c:v>
                </c:pt>
                <c:pt idx="5">
                  <c:v>4.1495311970095039E-3</c:v>
                </c:pt>
                <c:pt idx="6">
                  <c:v>5.5623888223751972E-3</c:v>
                </c:pt>
                <c:pt idx="7">
                  <c:v>7.7965164666609632E-3</c:v>
                </c:pt>
                <c:pt idx="8">
                  <c:v>1.1619443477941027E-2</c:v>
                </c:pt>
                <c:pt idx="9">
                  <c:v>1.8930523075471939E-2</c:v>
                </c:pt>
                <c:pt idx="10">
                  <c:v>3.5431403530586547E-2</c:v>
                </c:pt>
                <c:pt idx="11">
                  <c:v>8.3619234009418286E-2</c:v>
                </c:pt>
                <c:pt idx="12">
                  <c:v>0.27600917761579624</c:v>
                </c:pt>
                <c:pt idx="13">
                  <c:v>0.72319082430027126</c:v>
                </c:pt>
                <c:pt idx="14">
                  <c:v>0.91557306751048295</c:v>
                </c:pt>
                <c:pt idx="15">
                  <c:v>0.9637452486757343</c:v>
                </c:pt>
                <c:pt idx="16">
                  <c:v>0.98022201685944466</c:v>
                </c:pt>
                <c:pt idx="17">
                  <c:v>0.9874997056544248</c:v>
                </c:pt>
                <c:pt idx="18">
                  <c:v>0.99127878678824799</c:v>
                </c:pt>
                <c:pt idx="19">
                  <c:v>0.99345698546406269</c:v>
                </c:pt>
                <c:pt idx="20">
                  <c:v>0.99479961755330559</c:v>
                </c:pt>
                <c:pt idx="21">
                  <c:v>0.99565955047703358</c:v>
                </c:pt>
                <c:pt idx="22">
                  <c:v>0.99621538094493212</c:v>
                </c:pt>
                <c:pt idx="23">
                  <c:v>0.99656290050846752</c:v>
                </c:pt>
                <c:pt idx="24">
                  <c:v>0.99675417132619615</c:v>
                </c:pt>
                <c:pt idx="25">
                  <c:v>0.99681527853612495</c:v>
                </c:pt>
                <c:pt idx="26">
                  <c:v>0.99675417132619615</c:v>
                </c:pt>
                <c:pt idx="27">
                  <c:v>0.99656290050846752</c:v>
                </c:pt>
                <c:pt idx="28">
                  <c:v>0.99621538094493212</c:v>
                </c:pt>
                <c:pt idx="29">
                  <c:v>0.99565955047703358</c:v>
                </c:pt>
                <c:pt idx="30">
                  <c:v>0.99479961755330559</c:v>
                </c:pt>
                <c:pt idx="31">
                  <c:v>0.99345698546406269</c:v>
                </c:pt>
                <c:pt idx="32">
                  <c:v>0.99127878678824799</c:v>
                </c:pt>
                <c:pt idx="33">
                  <c:v>0.98749970565442469</c:v>
                </c:pt>
                <c:pt idx="34">
                  <c:v>0.98022201685944443</c:v>
                </c:pt>
                <c:pt idx="35">
                  <c:v>0.96374524867573386</c:v>
                </c:pt>
                <c:pt idx="36">
                  <c:v>0.91557306751048162</c:v>
                </c:pt>
                <c:pt idx="37">
                  <c:v>0.72319082430026538</c:v>
                </c:pt>
                <c:pt idx="38">
                  <c:v>0.27600917761579025</c:v>
                </c:pt>
                <c:pt idx="39">
                  <c:v>8.3619234009416898E-2</c:v>
                </c:pt>
                <c:pt idx="40">
                  <c:v>3.543140353058627E-2</c:v>
                </c:pt>
                <c:pt idx="41">
                  <c:v>1.8930523075471772E-2</c:v>
                </c:pt>
                <c:pt idx="42">
                  <c:v>1.1619443477940916E-2</c:v>
                </c:pt>
                <c:pt idx="43">
                  <c:v>7.7965164666609077E-3</c:v>
                </c:pt>
                <c:pt idx="44">
                  <c:v>5.5623888223751417E-3</c:v>
                </c:pt>
                <c:pt idx="45">
                  <c:v>4.1495311970095039E-3</c:v>
                </c:pt>
                <c:pt idx="46">
                  <c:v>3.202079839993377E-3</c:v>
                </c:pt>
                <c:pt idx="47">
                  <c:v>2.5373658894080608E-3</c:v>
                </c:pt>
                <c:pt idx="48">
                  <c:v>2.0540083423353783E-3</c:v>
                </c:pt>
                <c:pt idx="49">
                  <c:v>1.6921590088389005E-3</c:v>
                </c:pt>
                <c:pt idx="50">
                  <c:v>1.4146777128229426E-3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4-453C-9186-0E9BDD1721C4}"/>
            </c:ext>
          </c:extLst>
        </c:ser>
        <c:ser>
          <c:idx val="2"/>
          <c:order val="2"/>
          <c:tx>
            <c:v>r = 10cm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'Data for several radii'!$I$9:$I$59</c:f>
              <c:numCache>
                <c:formatCode>0.000</c:formatCode>
                <c:ptCount val="51"/>
                <c:pt idx="0">
                  <c:v>-0.25</c:v>
                </c:pt>
                <c:pt idx="1">
                  <c:v>-0.24</c:v>
                </c:pt>
                <c:pt idx="2">
                  <c:v>-0.22999999999999998</c:v>
                </c:pt>
                <c:pt idx="3">
                  <c:v>-0.21999999999999997</c:v>
                </c:pt>
                <c:pt idx="4">
                  <c:v>-0.20999999999999996</c:v>
                </c:pt>
                <c:pt idx="5">
                  <c:v>-0.19999999999999996</c:v>
                </c:pt>
                <c:pt idx="6">
                  <c:v>-0.18999999999999995</c:v>
                </c:pt>
                <c:pt idx="7">
                  <c:v>-0.17999999999999994</c:v>
                </c:pt>
                <c:pt idx="8">
                  <c:v>-0.16999999999999993</c:v>
                </c:pt>
                <c:pt idx="9">
                  <c:v>-0.15999999999999992</c:v>
                </c:pt>
                <c:pt idx="10">
                  <c:v>-0.14999999999999991</c:v>
                </c:pt>
                <c:pt idx="11">
                  <c:v>-0.1399999999999999</c:v>
                </c:pt>
                <c:pt idx="12">
                  <c:v>-0.12999999999999989</c:v>
                </c:pt>
                <c:pt idx="13">
                  <c:v>-0.1199999999999999</c:v>
                </c:pt>
                <c:pt idx="14">
                  <c:v>-0.1099999999999999</c:v>
                </c:pt>
                <c:pt idx="15">
                  <c:v>-9.9999999999999908E-2</c:v>
                </c:pt>
                <c:pt idx="16">
                  <c:v>-8.9999999999999913E-2</c:v>
                </c:pt>
                <c:pt idx="17">
                  <c:v>-7.9999999999999918E-2</c:v>
                </c:pt>
                <c:pt idx="18">
                  <c:v>-6.9999999999999923E-2</c:v>
                </c:pt>
                <c:pt idx="19">
                  <c:v>-5.9999999999999921E-2</c:v>
                </c:pt>
                <c:pt idx="20">
                  <c:v>-4.999999999999992E-2</c:v>
                </c:pt>
                <c:pt idx="21">
                  <c:v>-3.9999999999999918E-2</c:v>
                </c:pt>
                <c:pt idx="22">
                  <c:v>-2.9999999999999916E-2</c:v>
                </c:pt>
                <c:pt idx="23">
                  <c:v>-1.9999999999999914E-2</c:v>
                </c:pt>
                <c:pt idx="24">
                  <c:v>-9.9999999999999135E-3</c:v>
                </c:pt>
                <c:pt idx="25">
                  <c:v>8.6736173798840355E-17</c:v>
                </c:pt>
                <c:pt idx="26">
                  <c:v>1.0000000000000087E-2</c:v>
                </c:pt>
                <c:pt idx="27">
                  <c:v>2.0000000000000087E-2</c:v>
                </c:pt>
                <c:pt idx="28">
                  <c:v>3.0000000000000089E-2</c:v>
                </c:pt>
                <c:pt idx="29">
                  <c:v>4.0000000000000091E-2</c:v>
                </c:pt>
                <c:pt idx="30">
                  <c:v>5.0000000000000093E-2</c:v>
                </c:pt>
                <c:pt idx="31">
                  <c:v>6.0000000000000095E-2</c:v>
                </c:pt>
                <c:pt idx="32">
                  <c:v>7.000000000000009E-2</c:v>
                </c:pt>
                <c:pt idx="33">
                  <c:v>8.0000000000000085E-2</c:v>
                </c:pt>
                <c:pt idx="34">
                  <c:v>9.000000000000008E-2</c:v>
                </c:pt>
                <c:pt idx="35">
                  <c:v>0.10000000000000007</c:v>
                </c:pt>
                <c:pt idx="36">
                  <c:v>0.11000000000000007</c:v>
                </c:pt>
                <c:pt idx="37">
                  <c:v>0.12000000000000006</c:v>
                </c:pt>
                <c:pt idx="38">
                  <c:v>0.13000000000000006</c:v>
                </c:pt>
                <c:pt idx="39">
                  <c:v>0.14000000000000007</c:v>
                </c:pt>
                <c:pt idx="40">
                  <c:v>0.15000000000000008</c:v>
                </c:pt>
                <c:pt idx="41">
                  <c:v>0.16000000000000009</c:v>
                </c:pt>
                <c:pt idx="42">
                  <c:v>0.1700000000000001</c:v>
                </c:pt>
                <c:pt idx="43">
                  <c:v>0.1800000000000001</c:v>
                </c:pt>
                <c:pt idx="44">
                  <c:v>0.19000000000000011</c:v>
                </c:pt>
                <c:pt idx="45">
                  <c:v>0.20000000000000012</c:v>
                </c:pt>
                <c:pt idx="46">
                  <c:v>0.21000000000000013</c:v>
                </c:pt>
                <c:pt idx="47">
                  <c:v>0.22000000000000014</c:v>
                </c:pt>
                <c:pt idx="48">
                  <c:v>0.23000000000000015</c:v>
                </c:pt>
                <c:pt idx="49">
                  <c:v>0.24000000000000016</c:v>
                </c:pt>
                <c:pt idx="50">
                  <c:v>0.25000000000000017</c:v>
                </c:pt>
              </c:numCache>
            </c:numRef>
          </c:xVal>
          <c:yVal>
            <c:numRef>
              <c:f>'Data for several radii'!$K$9:$K$59</c:f>
              <c:numCache>
                <c:formatCode>0.0%</c:formatCode>
                <c:ptCount val="51"/>
                <c:pt idx="0">
                  <c:v>3.1375604898687737E-2</c:v>
                </c:pt>
                <c:pt idx="1">
                  <c:v>3.6838669587352324E-2</c:v>
                </c:pt>
                <c:pt idx="2">
                  <c:v>4.3682993140953752E-2</c:v>
                </c:pt>
                <c:pt idx="3">
                  <c:v>5.2371188309186412E-2</c:v>
                </c:pt>
                <c:pt idx="4">
                  <c:v>6.3555075967629271E-2</c:v>
                </c:pt>
                <c:pt idx="5">
                  <c:v>7.8160701656386833E-2</c:v>
                </c:pt>
                <c:pt idx="6">
                  <c:v>9.7505769679931464E-2</c:v>
                </c:pt>
                <c:pt idx="7">
                  <c:v>0.12344379585479515</c:v>
                </c:pt>
                <c:pt idx="8">
                  <c:v>0.15848691300600731</c:v>
                </c:pt>
                <c:pt idx="9">
                  <c:v>0.20574734014149326</c:v>
                </c:pt>
                <c:pt idx="10">
                  <c:v>0.26832815729997544</c:v>
                </c:pt>
                <c:pt idx="11">
                  <c:v>0.3476568840910636</c:v>
                </c:pt>
                <c:pt idx="12">
                  <c:v>0.44090501532808013</c:v>
                </c:pt>
                <c:pt idx="13">
                  <c:v>0.53965388890070387</c:v>
                </c:pt>
                <c:pt idx="14">
                  <c:v>0.63272690727559122</c:v>
                </c:pt>
                <c:pt idx="15">
                  <c:v>0.71170032784195603</c:v>
                </c:pt>
                <c:pt idx="16">
                  <c:v>0.77373518570126287</c:v>
                </c:pt>
                <c:pt idx="17">
                  <c:v>0.82024253520279</c:v>
                </c:pt>
                <c:pt idx="18">
                  <c:v>0.8543019697199945</c:v>
                </c:pt>
                <c:pt idx="19">
                  <c:v>0.87899369106643332</c:v>
                </c:pt>
                <c:pt idx="20">
                  <c:v>0.89678712098933377</c:v>
                </c:pt>
                <c:pt idx="21">
                  <c:v>0.90947930979562164</c:v>
                </c:pt>
                <c:pt idx="22">
                  <c:v>0.91831342007126671</c:v>
                </c:pt>
                <c:pt idx="23">
                  <c:v>0.92411675022510131</c:v>
                </c:pt>
                <c:pt idx="24">
                  <c:v>0.92740940848846931</c:v>
                </c:pt>
                <c:pt idx="25">
                  <c:v>0.9284766908852593</c:v>
                </c:pt>
                <c:pt idx="26">
                  <c:v>0.9274094084884692</c:v>
                </c:pt>
                <c:pt idx="27">
                  <c:v>0.92411675022510109</c:v>
                </c:pt>
                <c:pt idx="28">
                  <c:v>0.9183134200712666</c:v>
                </c:pt>
                <c:pt idx="29">
                  <c:v>0.90947930979562153</c:v>
                </c:pt>
                <c:pt idx="30">
                  <c:v>0.89678712098933322</c:v>
                </c:pt>
                <c:pt idx="31">
                  <c:v>0.8789936910664331</c:v>
                </c:pt>
                <c:pt idx="32">
                  <c:v>0.85430196971999406</c:v>
                </c:pt>
                <c:pt idx="33">
                  <c:v>0.82024253520278922</c:v>
                </c:pt>
                <c:pt idx="34">
                  <c:v>0.77373518570126198</c:v>
                </c:pt>
                <c:pt idx="35">
                  <c:v>0.71170032784195481</c:v>
                </c:pt>
                <c:pt idx="36">
                  <c:v>0.63272690727558989</c:v>
                </c:pt>
                <c:pt idx="37">
                  <c:v>0.53965388890070232</c:v>
                </c:pt>
                <c:pt idx="38">
                  <c:v>0.44090501532807852</c:v>
                </c:pt>
                <c:pt idx="39">
                  <c:v>0.34765688409106216</c:v>
                </c:pt>
                <c:pt idx="40">
                  <c:v>0.26832815729997428</c:v>
                </c:pt>
                <c:pt idx="41">
                  <c:v>0.20574734014149237</c:v>
                </c:pt>
                <c:pt idx="42">
                  <c:v>0.15848691300600659</c:v>
                </c:pt>
                <c:pt idx="43">
                  <c:v>0.12344379585479476</c:v>
                </c:pt>
                <c:pt idx="44">
                  <c:v>9.7505769679931076E-2</c:v>
                </c:pt>
                <c:pt idx="45">
                  <c:v>7.8160701656386555E-2</c:v>
                </c:pt>
                <c:pt idx="46">
                  <c:v>6.3555075967629104E-2</c:v>
                </c:pt>
                <c:pt idx="47">
                  <c:v>5.2371188309186245E-2</c:v>
                </c:pt>
                <c:pt idx="48">
                  <c:v>4.3682993140953641E-2</c:v>
                </c:pt>
                <c:pt idx="49">
                  <c:v>3.6838669587352213E-2</c:v>
                </c:pt>
                <c:pt idx="50">
                  <c:v>3.1375604898687626E-2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A4-453C-9186-0E9BDD1721C4}"/>
            </c:ext>
          </c:extLst>
        </c:ser>
        <c:ser>
          <c:idx val="3"/>
          <c:order val="3"/>
          <c:tx>
            <c:v>r = 50cm</c:v>
          </c:tx>
          <c:spPr>
            <a:ln w="1905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'Data for several radii'!$M$9:$M$59</c:f>
              <c:numCache>
                <c:formatCode>0.000</c:formatCode>
                <c:ptCount val="51"/>
                <c:pt idx="0">
                  <c:v>-0.25</c:v>
                </c:pt>
                <c:pt idx="1">
                  <c:v>-0.24</c:v>
                </c:pt>
                <c:pt idx="2">
                  <c:v>-0.22999999999999998</c:v>
                </c:pt>
                <c:pt idx="3">
                  <c:v>-0.21999999999999997</c:v>
                </c:pt>
                <c:pt idx="4">
                  <c:v>-0.20999999999999996</c:v>
                </c:pt>
                <c:pt idx="5">
                  <c:v>-0.19999999999999996</c:v>
                </c:pt>
                <c:pt idx="6">
                  <c:v>-0.18999999999999995</c:v>
                </c:pt>
                <c:pt idx="7">
                  <c:v>-0.17999999999999994</c:v>
                </c:pt>
                <c:pt idx="8">
                  <c:v>-0.16999999999999993</c:v>
                </c:pt>
                <c:pt idx="9">
                  <c:v>-0.15999999999999992</c:v>
                </c:pt>
                <c:pt idx="10">
                  <c:v>-0.14999999999999991</c:v>
                </c:pt>
                <c:pt idx="11">
                  <c:v>-0.1399999999999999</c:v>
                </c:pt>
                <c:pt idx="12">
                  <c:v>-0.12999999999999989</c:v>
                </c:pt>
                <c:pt idx="13">
                  <c:v>-0.1199999999999999</c:v>
                </c:pt>
                <c:pt idx="14">
                  <c:v>-0.1099999999999999</c:v>
                </c:pt>
                <c:pt idx="15">
                  <c:v>-9.9999999999999908E-2</c:v>
                </c:pt>
                <c:pt idx="16">
                  <c:v>-8.9999999999999913E-2</c:v>
                </c:pt>
                <c:pt idx="17">
                  <c:v>-7.9999999999999918E-2</c:v>
                </c:pt>
                <c:pt idx="18">
                  <c:v>-6.9999999999999923E-2</c:v>
                </c:pt>
                <c:pt idx="19">
                  <c:v>-5.9999999999999921E-2</c:v>
                </c:pt>
                <c:pt idx="20">
                  <c:v>-4.999999999999992E-2</c:v>
                </c:pt>
                <c:pt idx="21">
                  <c:v>-3.9999999999999918E-2</c:v>
                </c:pt>
                <c:pt idx="22">
                  <c:v>-2.9999999999999916E-2</c:v>
                </c:pt>
                <c:pt idx="23">
                  <c:v>-1.9999999999999914E-2</c:v>
                </c:pt>
                <c:pt idx="24">
                  <c:v>-9.9999999999999135E-3</c:v>
                </c:pt>
                <c:pt idx="25">
                  <c:v>8.6736173798840355E-17</c:v>
                </c:pt>
                <c:pt idx="26">
                  <c:v>1.0000000000000087E-2</c:v>
                </c:pt>
                <c:pt idx="27">
                  <c:v>2.0000000000000087E-2</c:v>
                </c:pt>
                <c:pt idx="28">
                  <c:v>3.0000000000000089E-2</c:v>
                </c:pt>
                <c:pt idx="29">
                  <c:v>4.0000000000000091E-2</c:v>
                </c:pt>
                <c:pt idx="30">
                  <c:v>5.0000000000000093E-2</c:v>
                </c:pt>
                <c:pt idx="31">
                  <c:v>6.0000000000000095E-2</c:v>
                </c:pt>
                <c:pt idx="32">
                  <c:v>7.000000000000009E-2</c:v>
                </c:pt>
                <c:pt idx="33">
                  <c:v>8.0000000000000085E-2</c:v>
                </c:pt>
                <c:pt idx="34">
                  <c:v>9.000000000000008E-2</c:v>
                </c:pt>
                <c:pt idx="35">
                  <c:v>0.10000000000000007</c:v>
                </c:pt>
                <c:pt idx="36">
                  <c:v>0.11000000000000007</c:v>
                </c:pt>
                <c:pt idx="37">
                  <c:v>0.12000000000000006</c:v>
                </c:pt>
                <c:pt idx="38">
                  <c:v>0.13000000000000006</c:v>
                </c:pt>
                <c:pt idx="39">
                  <c:v>0.14000000000000007</c:v>
                </c:pt>
                <c:pt idx="40">
                  <c:v>0.15000000000000008</c:v>
                </c:pt>
                <c:pt idx="41">
                  <c:v>0.16000000000000009</c:v>
                </c:pt>
                <c:pt idx="42">
                  <c:v>0.1700000000000001</c:v>
                </c:pt>
                <c:pt idx="43">
                  <c:v>0.1800000000000001</c:v>
                </c:pt>
                <c:pt idx="44">
                  <c:v>0.19000000000000011</c:v>
                </c:pt>
                <c:pt idx="45">
                  <c:v>0.20000000000000012</c:v>
                </c:pt>
                <c:pt idx="46">
                  <c:v>0.21000000000000013</c:v>
                </c:pt>
                <c:pt idx="47">
                  <c:v>0.22000000000000014</c:v>
                </c:pt>
                <c:pt idx="48">
                  <c:v>0.23000000000000015</c:v>
                </c:pt>
                <c:pt idx="49">
                  <c:v>0.24000000000000016</c:v>
                </c:pt>
                <c:pt idx="50">
                  <c:v>0.25000000000000017</c:v>
                </c:pt>
              </c:numCache>
            </c:numRef>
          </c:xVal>
          <c:yVal>
            <c:numRef>
              <c:f>'Data for several radii'!$O$9:$O$59</c:f>
              <c:numCache>
                <c:formatCode>0.0%</c:formatCode>
                <c:ptCount val="51"/>
                <c:pt idx="0">
                  <c:v>9.2683065079107951E-2</c:v>
                </c:pt>
                <c:pt idx="1">
                  <c:v>0.10492638233669316</c:v>
                </c:pt>
                <c:pt idx="2">
                  <c:v>0.11920125540524051</c:v>
                </c:pt>
                <c:pt idx="3">
                  <c:v>0.13585845208495734</c:v>
                </c:pt>
                <c:pt idx="4">
                  <c:v>0.15528529665286145</c:v>
                </c:pt>
                <c:pt idx="5">
                  <c:v>0.17788950436097511</c:v>
                </c:pt>
                <c:pt idx="6">
                  <c:v>0.20406795827456448</c:v>
                </c:pt>
                <c:pt idx="7">
                  <c:v>0.23415539560067111</c:v>
                </c:pt>
                <c:pt idx="8">
                  <c:v>0.26835060104350072</c:v>
                </c:pt>
                <c:pt idx="9">
                  <c:v>0.30662477870238775</c:v>
                </c:pt>
                <c:pt idx="10">
                  <c:v>0.34862889922605245</c:v>
                </c:pt>
                <c:pt idx="11">
                  <c:v>0.3936306330102492</c:v>
                </c:pt>
                <c:pt idx="12">
                  <c:v>0.44051779077158604</c:v>
                </c:pt>
                <c:pt idx="13">
                  <c:v>0.48789263031954583</c:v>
                </c:pt>
                <c:pt idx="14">
                  <c:v>0.53424754427941212</c:v>
                </c:pt>
                <c:pt idx="15">
                  <c:v>0.57817358682829545</c:v>
                </c:pt>
                <c:pt idx="16">
                  <c:v>0.61853576830830703</c:v>
                </c:pt>
                <c:pt idx="17">
                  <c:v>0.65456656148634895</c:v>
                </c:pt>
                <c:pt idx="18">
                  <c:v>0.68586810629244666</c:v>
                </c:pt>
                <c:pt idx="19">
                  <c:v>0.71234743208577078</c:v>
                </c:pt>
                <c:pt idx="20">
                  <c:v>0.73412157106222975</c:v>
                </c:pt>
                <c:pt idx="21">
                  <c:v>0.75142312582477933</c:v>
                </c:pt>
                <c:pt idx="22">
                  <c:v>0.76452305506946883</c:v>
                </c:pt>
                <c:pt idx="23">
                  <c:v>0.77367535847489455</c:v>
                </c:pt>
                <c:pt idx="24">
                  <c:v>0.77908135775412513</c:v>
                </c:pt>
                <c:pt idx="25">
                  <c:v>0.78086880944303028</c:v>
                </c:pt>
                <c:pt idx="26">
                  <c:v>0.77908135775412513</c:v>
                </c:pt>
                <c:pt idx="27">
                  <c:v>0.77367535847489444</c:v>
                </c:pt>
                <c:pt idx="28">
                  <c:v>0.7645230550694686</c:v>
                </c:pt>
                <c:pt idx="29">
                  <c:v>0.75142312582477899</c:v>
                </c:pt>
                <c:pt idx="30">
                  <c:v>0.73412157106222931</c:v>
                </c:pt>
                <c:pt idx="31">
                  <c:v>0.71234743208577034</c:v>
                </c:pt>
                <c:pt idx="32">
                  <c:v>0.68586810629244621</c:v>
                </c:pt>
                <c:pt idx="33">
                  <c:v>0.65456656148634851</c:v>
                </c:pt>
                <c:pt idx="34">
                  <c:v>0.61853576830830637</c:v>
                </c:pt>
                <c:pt idx="35">
                  <c:v>0.57817358682829467</c:v>
                </c:pt>
                <c:pt idx="36">
                  <c:v>0.53424754427941124</c:v>
                </c:pt>
                <c:pt idx="37">
                  <c:v>0.48789263031954511</c:v>
                </c:pt>
                <c:pt idx="38">
                  <c:v>0.4405177907715852</c:v>
                </c:pt>
                <c:pt idx="39">
                  <c:v>0.39363063301024848</c:v>
                </c:pt>
                <c:pt idx="40">
                  <c:v>0.34862889922605178</c:v>
                </c:pt>
                <c:pt idx="41">
                  <c:v>0.30662477870238691</c:v>
                </c:pt>
                <c:pt idx="42">
                  <c:v>0.26835060104350006</c:v>
                </c:pt>
                <c:pt idx="43">
                  <c:v>0.23415539560067061</c:v>
                </c:pt>
                <c:pt idx="44">
                  <c:v>0.20406795827456392</c:v>
                </c:pt>
                <c:pt idx="45">
                  <c:v>0.17788950436097473</c:v>
                </c:pt>
                <c:pt idx="46">
                  <c:v>0.15528529665286106</c:v>
                </c:pt>
                <c:pt idx="47">
                  <c:v>0.13585845208495695</c:v>
                </c:pt>
                <c:pt idx="48">
                  <c:v>0.11920125540524018</c:v>
                </c:pt>
                <c:pt idx="49">
                  <c:v>0.10492638233669288</c:v>
                </c:pt>
                <c:pt idx="50">
                  <c:v>9.2683065079107896E-2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A4-453C-9186-0E9BDD1721C4}"/>
            </c:ext>
          </c:extLst>
        </c:ser>
        <c:ser>
          <c:idx val="4"/>
          <c:order val="4"/>
          <c:tx>
            <c:v>LH end of solenoid</c:v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'Data for several radii'!$Q$2:$Q$3</c:f>
              <c:numCache>
                <c:formatCode>General</c:formatCode>
                <c:ptCount val="2"/>
                <c:pt idx="0">
                  <c:v>-0.125</c:v>
                </c:pt>
                <c:pt idx="1">
                  <c:v>-0.125</c:v>
                </c:pt>
              </c:numCache>
            </c:numRef>
          </c:xVal>
          <c:yVal>
            <c:numRef>
              <c:f>'Data for several radii'!$R$2:$R$3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A7-409A-B1E0-652DF6C8C8DD}"/>
            </c:ext>
          </c:extLst>
        </c:ser>
        <c:ser>
          <c:idx val="5"/>
          <c:order val="5"/>
          <c:tx>
            <c:v>RH end of solenoid</c:v>
          </c:tx>
          <c:spPr>
            <a:ln w="1270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'Data for several radii'!$Q$4:$Q$5</c:f>
              <c:numCache>
                <c:formatCode>General</c:formatCode>
                <c:ptCount val="2"/>
                <c:pt idx="0">
                  <c:v>0.125</c:v>
                </c:pt>
                <c:pt idx="1">
                  <c:v>0.125</c:v>
                </c:pt>
              </c:numCache>
            </c:numRef>
          </c:xVal>
          <c:yVal>
            <c:numRef>
              <c:f>'Data for several radii'!$R$4:$R$5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A7-409A-B1E0-652DF6C8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49152"/>
        <c:axId val="502150792"/>
      </c:scatterChart>
      <c:valAx>
        <c:axId val="502149152"/>
        <c:scaling>
          <c:orientation val="minMax"/>
          <c:max val="0.25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GB" sz="1100" b="1"/>
                  <a:t>Distance from centre of solenoid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502150792"/>
        <c:crosses val="autoZero"/>
        <c:crossBetween val="midCat"/>
      </c:valAx>
      <c:valAx>
        <c:axId val="502150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GB" sz="1100" b="1"/>
                  <a:t>B-field strength (relative to equivalent infinite solenoid)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502149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0</xdr:row>
      <xdr:rowOff>66675</xdr:rowOff>
    </xdr:from>
    <xdr:to>
      <xdr:col>23</xdr:col>
      <xdr:colOff>428625</xdr:colOff>
      <xdr:row>25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B4" sqref="B4"/>
    </sheetView>
  </sheetViews>
  <sheetFormatPr defaultRowHeight="18.75" x14ac:dyDescent="0.3"/>
  <cols>
    <col min="1" max="1" width="32.85546875" style="1" bestFit="1" customWidth="1"/>
    <col min="2" max="2" width="10" style="1" bestFit="1" customWidth="1"/>
    <col min="3" max="3" width="16.5703125" style="1" bestFit="1" customWidth="1"/>
    <col min="4" max="4" width="13.42578125" style="1" customWidth="1"/>
    <col min="5" max="16384" width="9.140625" style="1"/>
  </cols>
  <sheetData>
    <row r="1" spans="1:4" x14ac:dyDescent="0.3">
      <c r="A1" s="3" t="s">
        <v>0</v>
      </c>
    </row>
    <row r="3" spans="1:4" x14ac:dyDescent="0.3">
      <c r="A3" s="4" t="s">
        <v>1</v>
      </c>
      <c r="B3" s="12">
        <v>3</v>
      </c>
      <c r="C3" s="1" t="s">
        <v>6</v>
      </c>
    </row>
    <row r="4" spans="1:4" x14ac:dyDescent="0.3">
      <c r="A4" s="4" t="s">
        <v>2</v>
      </c>
      <c r="B4" s="13">
        <v>0.01</v>
      </c>
      <c r="C4" s="1" t="s">
        <v>7</v>
      </c>
    </row>
    <row r="5" spans="1:4" x14ac:dyDescent="0.3">
      <c r="A5" s="4" t="s">
        <v>5</v>
      </c>
      <c r="B5" s="12">
        <v>0.25</v>
      </c>
      <c r="C5" s="1" t="s">
        <v>7</v>
      </c>
    </row>
    <row r="6" spans="1:4" ht="21.75" x14ac:dyDescent="0.3">
      <c r="A6" s="4" t="s">
        <v>3</v>
      </c>
      <c r="B6" s="12">
        <v>1000</v>
      </c>
      <c r="C6" s="1" t="s">
        <v>8</v>
      </c>
    </row>
    <row r="7" spans="1:4" x14ac:dyDescent="0.3">
      <c r="A7" s="4" t="s">
        <v>9</v>
      </c>
      <c r="B7" s="7">
        <f>4*PI()*0.0001*$B$6*$B$3</f>
        <v>3.7699111843077517</v>
      </c>
      <c r="C7" s="1" t="s">
        <v>10</v>
      </c>
    </row>
    <row r="10" spans="1:4" s="6" customFormat="1" ht="61.5" customHeight="1" x14ac:dyDescent="0.25">
      <c r="A10" s="5" t="s">
        <v>4</v>
      </c>
      <c r="B10" s="5" t="s">
        <v>11</v>
      </c>
      <c r="C10" s="5" t="s">
        <v>13</v>
      </c>
      <c r="D10" s="5" t="s">
        <v>12</v>
      </c>
    </row>
    <row r="11" spans="1:4" x14ac:dyDescent="0.3">
      <c r="A11" s="8">
        <f>-B5</f>
        <v>-0.25</v>
      </c>
      <c r="B11" s="10">
        <f>4*PI()*0.0001*$B$6*$B$3*0.5*(((A11-(-$B$5/2))/(SQRT(((A11-(-$B$5/2))^2)+$B$4^2)))-((A11-($B$5/2))/(SQRT(((A11-($B$5/2))^2)+$B$4^2))))</f>
        <v>5.3332093317621215E-3</v>
      </c>
      <c r="C11" s="11">
        <f>A11/$B$4</f>
        <v>-25</v>
      </c>
      <c r="D11" s="9">
        <f>B11/$B$7</f>
        <v>1.4146777128229426E-3</v>
      </c>
    </row>
    <row r="12" spans="1:4" x14ac:dyDescent="0.3">
      <c r="A12" s="8">
        <f>A11+0.01</f>
        <v>-0.24</v>
      </c>
      <c r="B12" s="10">
        <f t="shared" ref="B12:B61" si="0">4*PI()*0.0001*$B$6*$B$3*0.5*(((A12-(-$B$5/2))/(SQRT(((A12-(-$B$5/2))^2)+$B$4^2)))-((A12-($B$5/2))/(SQRT(((A12-($B$5/2))^2)+$B$4^2))))</f>
        <v>6.3792891730486811E-3</v>
      </c>
      <c r="C12" s="11">
        <f t="shared" ref="C12:C61" si="1">A12/$B$4</f>
        <v>-24</v>
      </c>
      <c r="D12" s="9">
        <f t="shared" ref="D12:D61" si="2">B12/$B$7</f>
        <v>1.692159008838845E-3</v>
      </c>
    </row>
    <row r="13" spans="1:4" x14ac:dyDescent="0.3">
      <c r="A13" s="8">
        <f t="shared" ref="A13:A61" si="3">A12+0.01</f>
        <v>-0.22999999999999998</v>
      </c>
      <c r="B13" s="10">
        <f t="shared" si="0"/>
        <v>7.7434290224315683E-3</v>
      </c>
      <c r="C13" s="11">
        <f t="shared" si="1"/>
        <v>-22.999999999999996</v>
      </c>
      <c r="D13" s="9">
        <f t="shared" si="2"/>
        <v>2.0540083423353783E-3</v>
      </c>
    </row>
    <row r="14" spans="1:4" x14ac:dyDescent="0.3">
      <c r="A14" s="8">
        <f t="shared" si="3"/>
        <v>-0.21999999999999997</v>
      </c>
      <c r="B14" s="10">
        <f t="shared" si="0"/>
        <v>9.5656440451606442E-3</v>
      </c>
      <c r="C14" s="11">
        <f t="shared" si="1"/>
        <v>-21.999999999999996</v>
      </c>
      <c r="D14" s="9">
        <f t="shared" si="2"/>
        <v>2.5373658894081164E-3</v>
      </c>
    </row>
    <row r="15" spans="1:4" x14ac:dyDescent="0.3">
      <c r="A15" s="8">
        <f t="shared" si="3"/>
        <v>-0.20999999999999996</v>
      </c>
      <c r="B15" s="10">
        <f t="shared" si="0"/>
        <v>1.2071556601837409E-2</v>
      </c>
      <c r="C15" s="11">
        <f t="shared" si="1"/>
        <v>-20.999999999999996</v>
      </c>
      <c r="D15" s="9">
        <f t="shared" si="2"/>
        <v>3.202079839993377E-3</v>
      </c>
    </row>
    <row r="16" spans="1:4" x14ac:dyDescent="0.3">
      <c r="A16" s="8">
        <f t="shared" si="3"/>
        <v>-0.19999999999999996</v>
      </c>
      <c r="B16" s="10">
        <f t="shared" si="0"/>
        <v>1.5643364069240061E-2</v>
      </c>
      <c r="C16" s="11">
        <f t="shared" si="1"/>
        <v>-19.999999999999996</v>
      </c>
      <c r="D16" s="9">
        <f t="shared" si="2"/>
        <v>4.1495311970095039E-3</v>
      </c>
    </row>
    <row r="17" spans="1:4" x14ac:dyDescent="0.3">
      <c r="A17" s="8">
        <f t="shared" si="3"/>
        <v>-0.18999999999999995</v>
      </c>
      <c r="B17" s="10">
        <f t="shared" si="0"/>
        <v>2.096971183294068E-2</v>
      </c>
      <c r="C17" s="11">
        <f t="shared" si="1"/>
        <v>-18.999999999999993</v>
      </c>
      <c r="D17" s="9">
        <f t="shared" si="2"/>
        <v>5.5623888223751972E-3</v>
      </c>
    </row>
    <row r="18" spans="1:4" x14ac:dyDescent="0.3">
      <c r="A18" s="8">
        <f t="shared" si="3"/>
        <v>-0.17999999999999994</v>
      </c>
      <c r="B18" s="10">
        <f t="shared" si="0"/>
        <v>2.939217462630472E-2</v>
      </c>
      <c r="C18" s="11">
        <f t="shared" si="1"/>
        <v>-17.999999999999993</v>
      </c>
      <c r="D18" s="9">
        <f t="shared" si="2"/>
        <v>7.7965164666609632E-3</v>
      </c>
    </row>
    <row r="19" spans="1:4" x14ac:dyDescent="0.3">
      <c r="A19" s="8">
        <f t="shared" si="3"/>
        <v>-0.16999999999999993</v>
      </c>
      <c r="B19" s="10">
        <f t="shared" si="0"/>
        <v>4.3804269922921642E-2</v>
      </c>
      <c r="C19" s="11">
        <f t="shared" si="1"/>
        <v>-16.999999999999993</v>
      </c>
      <c r="D19" s="9">
        <f t="shared" si="2"/>
        <v>1.1619443477941027E-2</v>
      </c>
    </row>
    <row r="20" spans="1:4" x14ac:dyDescent="0.3">
      <c r="A20" s="8">
        <f t="shared" si="3"/>
        <v>-0.15999999999999992</v>
      </c>
      <c r="B20" s="10">
        <f t="shared" si="0"/>
        <v>7.1366390667017637E-2</v>
      </c>
      <c r="C20" s="11">
        <f t="shared" si="1"/>
        <v>-15.999999999999991</v>
      </c>
      <c r="D20" s="9">
        <f t="shared" si="2"/>
        <v>1.8930523075471939E-2</v>
      </c>
    </row>
    <row r="21" spans="1:4" x14ac:dyDescent="0.3">
      <c r="A21" s="8">
        <f t="shared" si="3"/>
        <v>-0.14999999999999991</v>
      </c>
      <c r="B21" s="10">
        <f t="shared" si="0"/>
        <v>0.13357324444567939</v>
      </c>
      <c r="C21" s="11">
        <f t="shared" si="1"/>
        <v>-14.999999999999991</v>
      </c>
      <c r="D21" s="9">
        <f t="shared" si="2"/>
        <v>3.5431403530586547E-2</v>
      </c>
    </row>
    <row r="22" spans="1:4" x14ac:dyDescent="0.3">
      <c r="A22" s="8">
        <f t="shared" si="3"/>
        <v>-0.1399999999999999</v>
      </c>
      <c r="B22" s="10">
        <f t="shared" si="0"/>
        <v>0.31523708551535312</v>
      </c>
      <c r="C22" s="11">
        <f t="shared" si="1"/>
        <v>-13.999999999999989</v>
      </c>
      <c r="D22" s="9">
        <f t="shared" si="2"/>
        <v>8.3619234009418286E-2</v>
      </c>
    </row>
    <row r="23" spans="1:4" x14ac:dyDescent="0.3">
      <c r="A23" s="8">
        <f t="shared" si="3"/>
        <v>-0.12999999999999989</v>
      </c>
      <c r="B23" s="10">
        <f t="shared" si="0"/>
        <v>1.040530085665375</v>
      </c>
      <c r="C23" s="11">
        <f t="shared" si="1"/>
        <v>-12.999999999999989</v>
      </c>
      <c r="D23" s="9">
        <f t="shared" si="2"/>
        <v>0.27600917761579624</v>
      </c>
    </row>
    <row r="24" spans="1:4" x14ac:dyDescent="0.3">
      <c r="A24" s="8">
        <f t="shared" si="3"/>
        <v>-0.1199999999999999</v>
      </c>
      <c r="B24" s="10">
        <f t="shared" si="0"/>
        <v>2.726365176918335</v>
      </c>
      <c r="C24" s="11">
        <f t="shared" si="1"/>
        <v>-11.999999999999989</v>
      </c>
      <c r="D24" s="9">
        <f t="shared" si="2"/>
        <v>0.72319082430027126</v>
      </c>
    </row>
    <row r="25" spans="1:4" x14ac:dyDescent="0.3">
      <c r="A25" s="8">
        <f t="shared" si="3"/>
        <v>-0.1099999999999999</v>
      </c>
      <c r="B25" s="10">
        <f t="shared" si="0"/>
        <v>3.4516291472587257</v>
      </c>
      <c r="C25" s="11">
        <f t="shared" si="1"/>
        <v>-10.999999999999989</v>
      </c>
      <c r="D25" s="9">
        <f t="shared" si="2"/>
        <v>0.91557306751048295</v>
      </c>
    </row>
    <row r="26" spans="1:4" x14ac:dyDescent="0.3">
      <c r="A26" s="8">
        <f t="shared" si="3"/>
        <v>-9.9999999999999908E-2</v>
      </c>
      <c r="B26" s="10">
        <f t="shared" si="0"/>
        <v>3.6332339918061063</v>
      </c>
      <c r="C26" s="11">
        <f t="shared" si="1"/>
        <v>-9.9999999999999911</v>
      </c>
      <c r="D26" s="9">
        <f t="shared" si="2"/>
        <v>0.9637452486757343</v>
      </c>
    </row>
    <row r="27" spans="1:4" x14ac:dyDescent="0.3">
      <c r="A27" s="8">
        <f t="shared" si="3"/>
        <v>-8.9999999999999913E-2</v>
      </c>
      <c r="B27" s="10">
        <f t="shared" si="0"/>
        <v>3.6953499444631221</v>
      </c>
      <c r="C27" s="11">
        <f t="shared" si="1"/>
        <v>-8.9999999999999911</v>
      </c>
      <c r="D27" s="9">
        <f t="shared" si="2"/>
        <v>0.98022201685944466</v>
      </c>
    </row>
    <row r="28" spans="1:4" x14ac:dyDescent="0.3">
      <c r="A28" s="8">
        <f t="shared" si="3"/>
        <v>-7.9999999999999918E-2</v>
      </c>
      <c r="B28" s="10">
        <f t="shared" si="0"/>
        <v>3.7227861848472288</v>
      </c>
      <c r="C28" s="11">
        <f t="shared" si="1"/>
        <v>-7.999999999999992</v>
      </c>
      <c r="D28" s="9">
        <f t="shared" si="2"/>
        <v>0.9874997056544248</v>
      </c>
    </row>
    <row r="29" spans="1:4" x14ac:dyDescent="0.3">
      <c r="A29" s="8">
        <f t="shared" si="3"/>
        <v>-6.9999999999999923E-2</v>
      </c>
      <c r="B29" s="10">
        <f t="shared" si="0"/>
        <v>3.7370329850800355</v>
      </c>
      <c r="C29" s="11">
        <f t="shared" si="1"/>
        <v>-6.999999999999992</v>
      </c>
      <c r="D29" s="9">
        <f t="shared" si="2"/>
        <v>0.99127878678824799</v>
      </c>
    </row>
    <row r="30" spans="1:4" x14ac:dyDescent="0.3">
      <c r="A30" s="8">
        <f t="shared" si="3"/>
        <v>-5.9999999999999921E-2</v>
      </c>
      <c r="B30" s="10">
        <f t="shared" si="0"/>
        <v>3.7452446006296336</v>
      </c>
      <c r="C30" s="11">
        <f t="shared" si="1"/>
        <v>-5.999999999999992</v>
      </c>
      <c r="D30" s="9">
        <f t="shared" si="2"/>
        <v>0.99345698546406269</v>
      </c>
    </row>
    <row r="31" spans="1:4" x14ac:dyDescent="0.3">
      <c r="A31" s="8">
        <f t="shared" si="3"/>
        <v>-4.999999999999992E-2</v>
      </c>
      <c r="B31" s="10">
        <f t="shared" si="0"/>
        <v>3.7503062043592807</v>
      </c>
      <c r="C31" s="11">
        <f t="shared" si="1"/>
        <v>-4.999999999999992</v>
      </c>
      <c r="D31" s="9">
        <f t="shared" si="2"/>
        <v>0.99479961755330559</v>
      </c>
    </row>
    <row r="32" spans="1:4" x14ac:dyDescent="0.3">
      <c r="A32" s="8">
        <f t="shared" si="3"/>
        <v>-3.9999999999999918E-2</v>
      </c>
      <c r="B32" s="10">
        <f t="shared" si="0"/>
        <v>3.7535480751061976</v>
      </c>
      <c r="C32" s="11">
        <f t="shared" si="1"/>
        <v>-3.9999999999999916</v>
      </c>
      <c r="D32" s="9">
        <f t="shared" si="2"/>
        <v>0.99565955047703358</v>
      </c>
    </row>
    <row r="33" spans="1:4" x14ac:dyDescent="0.3">
      <c r="A33" s="8">
        <f t="shared" si="3"/>
        <v>-2.9999999999999916E-2</v>
      </c>
      <c r="B33" s="10">
        <f t="shared" si="0"/>
        <v>3.755643506603707</v>
      </c>
      <c r="C33" s="11">
        <f t="shared" si="1"/>
        <v>-2.9999999999999916</v>
      </c>
      <c r="D33" s="9">
        <f t="shared" si="2"/>
        <v>0.99621538094493212</v>
      </c>
    </row>
    <row r="34" spans="1:4" x14ac:dyDescent="0.3">
      <c r="A34" s="8">
        <f t="shared" si="3"/>
        <v>-1.9999999999999914E-2</v>
      </c>
      <c r="B34" s="10">
        <f t="shared" si="0"/>
        <v>3.756953624493045</v>
      </c>
      <c r="C34" s="11">
        <f t="shared" si="1"/>
        <v>-1.9999999999999913</v>
      </c>
      <c r="D34" s="9">
        <f t="shared" si="2"/>
        <v>0.99656290050846752</v>
      </c>
    </row>
    <row r="35" spans="1:4" x14ac:dyDescent="0.3">
      <c r="A35" s="8">
        <f t="shared" si="3"/>
        <v>-9.9999999999999135E-3</v>
      </c>
      <c r="B35" s="10">
        <f t="shared" si="0"/>
        <v>3.7576746984880316</v>
      </c>
      <c r="C35" s="11">
        <f t="shared" si="1"/>
        <v>-0.99999999999999134</v>
      </c>
      <c r="D35" s="9">
        <f t="shared" si="2"/>
        <v>0.99675417132619615</v>
      </c>
    </row>
    <row r="36" spans="1:4" x14ac:dyDescent="0.3">
      <c r="A36" s="8">
        <f t="shared" si="3"/>
        <v>8.6736173798840355E-17</v>
      </c>
      <c r="B36" s="10">
        <f t="shared" si="0"/>
        <v>3.7579050672421843</v>
      </c>
      <c r="C36" s="11">
        <f t="shared" si="1"/>
        <v>8.6736173798840355E-15</v>
      </c>
      <c r="D36" s="9">
        <f t="shared" si="2"/>
        <v>0.99681527853612495</v>
      </c>
    </row>
    <row r="37" spans="1:4" x14ac:dyDescent="0.3">
      <c r="A37" s="8">
        <f t="shared" si="3"/>
        <v>1.0000000000000087E-2</v>
      </c>
      <c r="B37" s="10">
        <f t="shared" si="0"/>
        <v>3.7576746984880316</v>
      </c>
      <c r="C37" s="11">
        <f t="shared" si="1"/>
        <v>1.0000000000000087</v>
      </c>
      <c r="D37" s="9">
        <f t="shared" si="2"/>
        <v>0.99675417132619615</v>
      </c>
    </row>
    <row r="38" spans="1:4" x14ac:dyDescent="0.3">
      <c r="A38" s="8">
        <f t="shared" si="3"/>
        <v>2.0000000000000087E-2</v>
      </c>
      <c r="B38" s="10">
        <f t="shared" si="0"/>
        <v>3.756953624493045</v>
      </c>
      <c r="C38" s="11">
        <f t="shared" si="1"/>
        <v>2.0000000000000089</v>
      </c>
      <c r="D38" s="9">
        <f t="shared" si="2"/>
        <v>0.99656290050846752</v>
      </c>
    </row>
    <row r="39" spans="1:4" x14ac:dyDescent="0.3">
      <c r="A39" s="8">
        <f t="shared" si="3"/>
        <v>3.0000000000000089E-2</v>
      </c>
      <c r="B39" s="10">
        <f t="shared" si="0"/>
        <v>3.755643506603707</v>
      </c>
      <c r="C39" s="11">
        <f t="shared" si="1"/>
        <v>3.0000000000000089</v>
      </c>
      <c r="D39" s="9">
        <f t="shared" si="2"/>
        <v>0.99621538094493212</v>
      </c>
    </row>
    <row r="40" spans="1:4" x14ac:dyDescent="0.3">
      <c r="A40" s="8">
        <f t="shared" si="3"/>
        <v>4.0000000000000091E-2</v>
      </c>
      <c r="B40" s="10">
        <f t="shared" si="0"/>
        <v>3.7535480751061976</v>
      </c>
      <c r="C40" s="11">
        <f t="shared" si="1"/>
        <v>4.0000000000000089</v>
      </c>
      <c r="D40" s="9">
        <f t="shared" si="2"/>
        <v>0.99565955047703358</v>
      </c>
    </row>
    <row r="41" spans="1:4" x14ac:dyDescent="0.3">
      <c r="A41" s="8">
        <f t="shared" si="3"/>
        <v>5.0000000000000093E-2</v>
      </c>
      <c r="B41" s="10">
        <f t="shared" si="0"/>
        <v>3.7503062043592807</v>
      </c>
      <c r="C41" s="11">
        <f t="shared" si="1"/>
        <v>5.0000000000000089</v>
      </c>
      <c r="D41" s="9">
        <f t="shared" si="2"/>
        <v>0.99479961755330559</v>
      </c>
    </row>
    <row r="42" spans="1:4" x14ac:dyDescent="0.3">
      <c r="A42" s="8">
        <f t="shared" si="3"/>
        <v>6.0000000000000095E-2</v>
      </c>
      <c r="B42" s="10">
        <f t="shared" si="0"/>
        <v>3.7452446006296336</v>
      </c>
      <c r="C42" s="11">
        <f t="shared" si="1"/>
        <v>6.0000000000000098</v>
      </c>
      <c r="D42" s="9">
        <f t="shared" si="2"/>
        <v>0.99345698546406269</v>
      </c>
    </row>
    <row r="43" spans="1:4" x14ac:dyDescent="0.3">
      <c r="A43" s="8">
        <f t="shared" si="3"/>
        <v>7.000000000000009E-2</v>
      </c>
      <c r="B43" s="10">
        <f t="shared" si="0"/>
        <v>3.7370329850800355</v>
      </c>
      <c r="C43" s="11">
        <f t="shared" si="1"/>
        <v>7.0000000000000089</v>
      </c>
      <c r="D43" s="9">
        <f t="shared" si="2"/>
        <v>0.99127878678824799</v>
      </c>
    </row>
    <row r="44" spans="1:4" x14ac:dyDescent="0.3">
      <c r="A44" s="8">
        <f t="shared" si="3"/>
        <v>8.0000000000000085E-2</v>
      </c>
      <c r="B44" s="10">
        <f t="shared" si="0"/>
        <v>3.7227861848472283</v>
      </c>
      <c r="C44" s="11">
        <f t="shared" si="1"/>
        <v>8.0000000000000089</v>
      </c>
      <c r="D44" s="9">
        <f t="shared" si="2"/>
        <v>0.98749970565442469</v>
      </c>
    </row>
    <row r="45" spans="1:4" x14ac:dyDescent="0.3">
      <c r="A45" s="8">
        <f t="shared" si="3"/>
        <v>9.000000000000008E-2</v>
      </c>
      <c r="B45" s="10">
        <f t="shared" si="0"/>
        <v>3.6953499444631213</v>
      </c>
      <c r="C45" s="11">
        <f t="shared" si="1"/>
        <v>9.0000000000000071</v>
      </c>
      <c r="D45" s="9">
        <f t="shared" si="2"/>
        <v>0.98022201685944443</v>
      </c>
    </row>
    <row r="46" spans="1:4" x14ac:dyDescent="0.3">
      <c r="A46" s="8">
        <f t="shared" si="3"/>
        <v>0.10000000000000007</v>
      </c>
      <c r="B46" s="10">
        <f t="shared" si="0"/>
        <v>3.6332339918061045</v>
      </c>
      <c r="C46" s="11">
        <f t="shared" si="1"/>
        <v>10.000000000000007</v>
      </c>
      <c r="D46" s="9">
        <f t="shared" si="2"/>
        <v>0.96374524867573386</v>
      </c>
    </row>
    <row r="47" spans="1:4" x14ac:dyDescent="0.3">
      <c r="A47" s="8">
        <f t="shared" si="3"/>
        <v>0.11000000000000007</v>
      </c>
      <c r="B47" s="10">
        <f t="shared" si="0"/>
        <v>3.4516291472587208</v>
      </c>
      <c r="C47" s="11">
        <f t="shared" si="1"/>
        <v>11.000000000000007</v>
      </c>
      <c r="D47" s="9">
        <f t="shared" si="2"/>
        <v>0.91557306751048162</v>
      </c>
    </row>
    <row r="48" spans="1:4" x14ac:dyDescent="0.3">
      <c r="A48" s="8">
        <f t="shared" si="3"/>
        <v>0.12000000000000006</v>
      </c>
      <c r="B48" s="10">
        <f t="shared" si="0"/>
        <v>2.7263651769183128</v>
      </c>
      <c r="C48" s="11">
        <f t="shared" si="1"/>
        <v>12.000000000000007</v>
      </c>
      <c r="D48" s="9">
        <f t="shared" si="2"/>
        <v>0.72319082430026538</v>
      </c>
    </row>
    <row r="49" spans="1:4" x14ac:dyDescent="0.3">
      <c r="A49" s="8">
        <f t="shared" si="3"/>
        <v>0.13000000000000006</v>
      </c>
      <c r="B49" s="10">
        <f t="shared" si="0"/>
        <v>1.0405300856653523</v>
      </c>
      <c r="C49" s="11">
        <f t="shared" si="1"/>
        <v>13.000000000000005</v>
      </c>
      <c r="D49" s="9">
        <f t="shared" si="2"/>
        <v>0.27600917761579025</v>
      </c>
    </row>
    <row r="50" spans="1:4" x14ac:dyDescent="0.3">
      <c r="A50" s="8">
        <f t="shared" si="3"/>
        <v>0.14000000000000007</v>
      </c>
      <c r="B50" s="10">
        <f t="shared" si="0"/>
        <v>0.3152370855153479</v>
      </c>
      <c r="C50" s="11">
        <f t="shared" si="1"/>
        <v>14.000000000000007</v>
      </c>
      <c r="D50" s="9">
        <f t="shared" si="2"/>
        <v>8.3619234009416898E-2</v>
      </c>
    </row>
    <row r="51" spans="1:4" x14ac:dyDescent="0.3">
      <c r="A51" s="8">
        <f t="shared" si="3"/>
        <v>0.15000000000000008</v>
      </c>
      <c r="B51" s="10">
        <f t="shared" si="0"/>
        <v>0.13357324444567834</v>
      </c>
      <c r="C51" s="11">
        <f t="shared" si="1"/>
        <v>15.000000000000007</v>
      </c>
      <c r="D51" s="9">
        <f t="shared" si="2"/>
        <v>3.543140353058627E-2</v>
      </c>
    </row>
    <row r="52" spans="1:4" x14ac:dyDescent="0.3">
      <c r="A52" s="8">
        <f t="shared" si="3"/>
        <v>0.16000000000000009</v>
      </c>
      <c r="B52" s="10">
        <f t="shared" si="0"/>
        <v>7.1366390667017013E-2</v>
      </c>
      <c r="C52" s="11">
        <f t="shared" si="1"/>
        <v>16.000000000000007</v>
      </c>
      <c r="D52" s="9">
        <f t="shared" si="2"/>
        <v>1.8930523075471772E-2</v>
      </c>
    </row>
    <row r="53" spans="1:4" x14ac:dyDescent="0.3">
      <c r="A53" s="8">
        <f t="shared" si="3"/>
        <v>0.1700000000000001</v>
      </c>
      <c r="B53" s="10">
        <f t="shared" si="0"/>
        <v>4.3804269922921218E-2</v>
      </c>
      <c r="C53" s="11">
        <f t="shared" si="1"/>
        <v>17.000000000000011</v>
      </c>
      <c r="D53" s="9">
        <f t="shared" si="2"/>
        <v>1.1619443477940916E-2</v>
      </c>
    </row>
    <row r="54" spans="1:4" x14ac:dyDescent="0.3">
      <c r="A54" s="8">
        <f t="shared" si="3"/>
        <v>0.1800000000000001</v>
      </c>
      <c r="B54" s="10">
        <f t="shared" si="0"/>
        <v>2.9392174626304512E-2</v>
      </c>
      <c r="C54" s="11">
        <f t="shared" si="1"/>
        <v>18.000000000000011</v>
      </c>
      <c r="D54" s="9">
        <f t="shared" si="2"/>
        <v>7.7965164666609077E-3</v>
      </c>
    </row>
    <row r="55" spans="1:4" x14ac:dyDescent="0.3">
      <c r="A55" s="8">
        <f t="shared" si="3"/>
        <v>0.19000000000000011</v>
      </c>
      <c r="B55" s="10">
        <f t="shared" si="0"/>
        <v>2.0969711832940472E-2</v>
      </c>
      <c r="C55" s="11">
        <f t="shared" si="1"/>
        <v>19.000000000000011</v>
      </c>
      <c r="D55" s="9">
        <f t="shared" si="2"/>
        <v>5.5623888223751417E-3</v>
      </c>
    </row>
    <row r="56" spans="1:4" x14ac:dyDescent="0.3">
      <c r="A56" s="8">
        <f t="shared" si="3"/>
        <v>0.20000000000000012</v>
      </c>
      <c r="B56" s="10">
        <f t="shared" si="0"/>
        <v>1.5643364069240061E-2</v>
      </c>
      <c r="C56" s="11">
        <f t="shared" si="1"/>
        <v>20.000000000000011</v>
      </c>
      <c r="D56" s="9">
        <f t="shared" si="2"/>
        <v>4.1495311970095039E-3</v>
      </c>
    </row>
    <row r="57" spans="1:4" x14ac:dyDescent="0.3">
      <c r="A57" s="8">
        <f t="shared" si="3"/>
        <v>0.21000000000000013</v>
      </c>
      <c r="B57" s="10">
        <f t="shared" si="0"/>
        <v>1.2071556601837409E-2</v>
      </c>
      <c r="C57" s="11">
        <f t="shared" si="1"/>
        <v>21.000000000000014</v>
      </c>
      <c r="D57" s="9">
        <f t="shared" si="2"/>
        <v>3.202079839993377E-3</v>
      </c>
    </row>
    <row r="58" spans="1:4" x14ac:dyDescent="0.3">
      <c r="A58" s="8">
        <f t="shared" si="3"/>
        <v>0.22000000000000014</v>
      </c>
      <c r="B58" s="10">
        <f t="shared" si="0"/>
        <v>9.5656440451604343E-3</v>
      </c>
      <c r="C58" s="11">
        <f t="shared" si="1"/>
        <v>22.000000000000014</v>
      </c>
      <c r="D58" s="9">
        <f t="shared" si="2"/>
        <v>2.5373658894080608E-3</v>
      </c>
    </row>
    <row r="59" spans="1:4" x14ac:dyDescent="0.3">
      <c r="A59" s="8">
        <f t="shared" si="3"/>
        <v>0.23000000000000015</v>
      </c>
      <c r="B59" s="10">
        <f t="shared" si="0"/>
        <v>7.7434290224315683E-3</v>
      </c>
      <c r="C59" s="11">
        <f t="shared" si="1"/>
        <v>23.000000000000014</v>
      </c>
      <c r="D59" s="9">
        <f t="shared" si="2"/>
        <v>2.0540083423353783E-3</v>
      </c>
    </row>
    <row r="60" spans="1:4" x14ac:dyDescent="0.3">
      <c r="A60" s="8">
        <f t="shared" si="3"/>
        <v>0.24000000000000016</v>
      </c>
      <c r="B60" s="10">
        <f t="shared" si="0"/>
        <v>6.379289173048891E-3</v>
      </c>
      <c r="C60" s="11">
        <f t="shared" si="1"/>
        <v>24.000000000000014</v>
      </c>
      <c r="D60" s="9">
        <f t="shared" si="2"/>
        <v>1.6921590088389005E-3</v>
      </c>
    </row>
    <row r="61" spans="1:4" x14ac:dyDescent="0.3">
      <c r="A61" s="8">
        <f t="shared" si="3"/>
        <v>0.25000000000000017</v>
      </c>
      <c r="B61" s="10">
        <f t="shared" si="0"/>
        <v>5.3332093317621215E-3</v>
      </c>
      <c r="C61" s="11">
        <f t="shared" si="1"/>
        <v>25.000000000000018</v>
      </c>
      <c r="D61" s="9">
        <f t="shared" si="2"/>
        <v>1.4146777128229426E-3</v>
      </c>
    </row>
    <row r="62" spans="1:4" x14ac:dyDescent="0.3">
      <c r="A62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F1" workbookViewId="0">
      <selection activeCell="Q2" sqref="Q2:R3"/>
    </sheetView>
  </sheetViews>
  <sheetFormatPr defaultRowHeight="15" x14ac:dyDescent="0.25"/>
  <cols>
    <col min="1" max="1" width="32.85546875" bestFit="1" customWidth="1"/>
    <col min="2" max="2" width="7.42578125" bestFit="1" customWidth="1"/>
    <col min="3" max="3" width="16.42578125" customWidth="1"/>
    <col min="4" max="4" width="11.42578125" bestFit="1" customWidth="1"/>
    <col min="5" max="5" width="32.85546875" bestFit="1" customWidth="1"/>
    <col min="7" max="7" width="16.42578125" bestFit="1" customWidth="1"/>
    <col min="9" max="9" width="32.85546875" bestFit="1" customWidth="1"/>
    <col min="11" max="11" width="16.42578125" bestFit="1" customWidth="1"/>
    <col min="13" max="13" width="32.85546875" bestFit="1" customWidth="1"/>
    <col min="15" max="15" width="16.42578125" bestFit="1" customWidth="1"/>
  </cols>
  <sheetData>
    <row r="1" spans="1:18" ht="18.75" x14ac:dyDescent="0.3">
      <c r="A1" s="4" t="s">
        <v>1</v>
      </c>
      <c r="B1" s="12">
        <v>3</v>
      </c>
      <c r="C1" s="1" t="s">
        <v>6</v>
      </c>
      <c r="D1" s="1"/>
      <c r="E1" s="4" t="s">
        <v>1</v>
      </c>
      <c r="F1" s="12">
        <v>3</v>
      </c>
      <c r="G1" s="1" t="s">
        <v>6</v>
      </c>
      <c r="I1" s="4" t="s">
        <v>1</v>
      </c>
      <c r="J1" s="12">
        <v>3</v>
      </c>
      <c r="K1" s="1" t="s">
        <v>6</v>
      </c>
      <c r="M1" s="4" t="s">
        <v>1</v>
      </c>
      <c r="N1" s="12">
        <v>3</v>
      </c>
      <c r="O1" s="1" t="s">
        <v>6</v>
      </c>
      <c r="Q1" t="s">
        <v>14</v>
      </c>
    </row>
    <row r="2" spans="1:18" ht="18.75" x14ac:dyDescent="0.3">
      <c r="A2" s="4" t="s">
        <v>2</v>
      </c>
      <c r="B2" s="13">
        <v>5.0000000000000001E-3</v>
      </c>
      <c r="C2" s="1" t="s">
        <v>7</v>
      </c>
      <c r="D2" s="1"/>
      <c r="E2" s="4" t="s">
        <v>2</v>
      </c>
      <c r="F2" s="13">
        <v>0.01</v>
      </c>
      <c r="G2" s="1" t="s">
        <v>7</v>
      </c>
      <c r="I2" s="4" t="s">
        <v>2</v>
      </c>
      <c r="J2" s="13">
        <v>0.05</v>
      </c>
      <c r="K2" s="1" t="s">
        <v>7</v>
      </c>
      <c r="M2" s="4" t="s">
        <v>2</v>
      </c>
      <c r="N2" s="13">
        <v>0.1</v>
      </c>
      <c r="O2" s="1" t="s">
        <v>7</v>
      </c>
      <c r="Q2">
        <v>-0.125</v>
      </c>
      <c r="R2">
        <v>0</v>
      </c>
    </row>
    <row r="3" spans="1:18" ht="18.75" x14ac:dyDescent="0.3">
      <c r="A3" s="4" t="s">
        <v>5</v>
      </c>
      <c r="B3" s="12">
        <v>0.25</v>
      </c>
      <c r="C3" s="1" t="s">
        <v>7</v>
      </c>
      <c r="D3" s="1"/>
      <c r="E3" s="4" t="s">
        <v>5</v>
      </c>
      <c r="F3" s="12">
        <v>0.25</v>
      </c>
      <c r="G3" s="1" t="s">
        <v>7</v>
      </c>
      <c r="I3" s="4" t="s">
        <v>5</v>
      </c>
      <c r="J3" s="12">
        <v>0.25</v>
      </c>
      <c r="K3" s="1" t="s">
        <v>7</v>
      </c>
      <c r="M3" s="4" t="s">
        <v>5</v>
      </c>
      <c r="N3" s="12">
        <v>0.25</v>
      </c>
      <c r="O3" s="1" t="s">
        <v>7</v>
      </c>
      <c r="Q3">
        <v>-0.125</v>
      </c>
      <c r="R3">
        <v>1</v>
      </c>
    </row>
    <row r="4" spans="1:18" ht="21.75" x14ac:dyDescent="0.3">
      <c r="A4" s="4" t="s">
        <v>3</v>
      </c>
      <c r="B4" s="12">
        <v>1000</v>
      </c>
      <c r="C4" s="1" t="s">
        <v>8</v>
      </c>
      <c r="D4" s="1"/>
      <c r="E4" s="4" t="s">
        <v>3</v>
      </c>
      <c r="F4" s="12">
        <v>1000</v>
      </c>
      <c r="G4" s="1" t="s">
        <v>8</v>
      </c>
      <c r="I4" s="4" t="s">
        <v>3</v>
      </c>
      <c r="J4" s="12">
        <v>1000</v>
      </c>
      <c r="K4" s="1" t="s">
        <v>8</v>
      </c>
      <c r="M4" s="4" t="s">
        <v>3</v>
      </c>
      <c r="N4" s="12">
        <v>1000</v>
      </c>
      <c r="O4" s="1" t="s">
        <v>8</v>
      </c>
      <c r="Q4">
        <v>0.125</v>
      </c>
      <c r="R4">
        <v>0</v>
      </c>
    </row>
    <row r="5" spans="1:18" ht="18.75" x14ac:dyDescent="0.3">
      <c r="A5" s="4" t="s">
        <v>9</v>
      </c>
      <c r="B5" s="7">
        <f>4*PI()*0.0001*B4*B1</f>
        <v>3.7699111843077517</v>
      </c>
      <c r="C5" s="1" t="s">
        <v>10</v>
      </c>
      <c r="D5" s="1"/>
      <c r="E5" s="4" t="s">
        <v>9</v>
      </c>
      <c r="F5" s="7">
        <f>4*PI()*0.0001*F4*F1</f>
        <v>3.7699111843077517</v>
      </c>
      <c r="G5" s="1" t="s">
        <v>10</v>
      </c>
      <c r="I5" s="4" t="s">
        <v>9</v>
      </c>
      <c r="J5" s="7">
        <f>4*PI()*0.0001*J4*J1</f>
        <v>3.7699111843077517</v>
      </c>
      <c r="K5" s="1" t="s">
        <v>10</v>
      </c>
      <c r="M5" s="4" t="s">
        <v>9</v>
      </c>
      <c r="N5" s="7">
        <f>4*PI()*0.0001*N4*N1</f>
        <v>3.7699111843077517</v>
      </c>
      <c r="O5" s="1" t="s">
        <v>10</v>
      </c>
      <c r="Q5">
        <v>0.125</v>
      </c>
      <c r="R5">
        <v>1</v>
      </c>
    </row>
    <row r="6" spans="1:18" ht="18.75" x14ac:dyDescent="0.3">
      <c r="A6" s="1"/>
      <c r="B6" s="1"/>
      <c r="C6" s="1"/>
      <c r="D6" s="1"/>
      <c r="E6" s="1"/>
      <c r="F6" s="1"/>
      <c r="G6" s="1"/>
      <c r="I6" s="1"/>
      <c r="J6" s="1"/>
      <c r="K6" s="1"/>
      <c r="M6" s="1"/>
      <c r="N6" s="1"/>
      <c r="O6" s="1"/>
    </row>
    <row r="7" spans="1:18" ht="18.75" x14ac:dyDescent="0.3">
      <c r="A7" s="1"/>
      <c r="B7" s="1"/>
      <c r="C7" s="1"/>
      <c r="D7" s="1"/>
      <c r="E7" s="1"/>
      <c r="F7" s="1"/>
      <c r="G7" s="1"/>
      <c r="I7" s="1"/>
      <c r="J7" s="1"/>
      <c r="K7" s="1"/>
      <c r="M7" s="1"/>
      <c r="N7" s="1"/>
      <c r="O7" s="1"/>
    </row>
    <row r="8" spans="1:18" ht="37.5" x14ac:dyDescent="0.25">
      <c r="A8" s="5" t="s">
        <v>4</v>
      </c>
      <c r="B8" s="5" t="s">
        <v>11</v>
      </c>
      <c r="C8" s="5" t="s">
        <v>12</v>
      </c>
      <c r="E8" s="5" t="s">
        <v>4</v>
      </c>
      <c r="F8" s="5" t="s">
        <v>11</v>
      </c>
      <c r="G8" s="5" t="s">
        <v>12</v>
      </c>
      <c r="I8" s="5" t="s">
        <v>4</v>
      </c>
      <c r="J8" s="5" t="s">
        <v>11</v>
      </c>
      <c r="K8" s="5" t="s">
        <v>12</v>
      </c>
      <c r="M8" s="5" t="s">
        <v>4</v>
      </c>
      <c r="N8" s="5" t="s">
        <v>11</v>
      </c>
      <c r="O8" s="5" t="s">
        <v>12</v>
      </c>
    </row>
    <row r="9" spans="1:18" ht="18.75" x14ac:dyDescent="0.25">
      <c r="A9" s="8">
        <f>-B3</f>
        <v>-0.25</v>
      </c>
      <c r="B9" s="10">
        <f>4*PI()*0.0001*$B$4*$B$1*0.5*(((A9-(-$B$3/2))/(SQRT(((A9-(-$B$3/2))^2)+$B$2^2)))-((A9-($B$3/2))/(SQRT(((A9-($B$3/2))^2)+$B$2^2))))</f>
        <v>1.3386280544389743E-3</v>
      </c>
      <c r="C9" s="9">
        <f>B9/$B$5</f>
        <v>3.5508211970908254E-4</v>
      </c>
      <c r="E9" s="8">
        <f>-F3</f>
        <v>-0.25</v>
      </c>
      <c r="F9" s="10">
        <f>4*PI()*0.0001*$F$4*$F$1*0.5*(((E9-(-$F$3/2))/(SQRT(((E9-(-$F$3/2))^2)+$F$2^2)))-((E9-($F$3/2))/(SQRT(((E9-($F$3/2))^2)+$F$2^2))))</f>
        <v>5.3332093317621215E-3</v>
      </c>
      <c r="G9" s="9">
        <f>F9/$F$5</f>
        <v>1.4146777128229426E-3</v>
      </c>
      <c r="I9" s="8">
        <f>-J3</f>
        <v>-0.25</v>
      </c>
      <c r="J9" s="10">
        <f>4*PI()*0.0001*$J$4*$J$1*0.5*(((I9-(-$J$3/2))/(SQRT(((I9-(-$J$3/2))^2)+$J$2^2)))-((I9-($J$3/2))/(SQRT(((I9-($J$3/2))^2)+$J$2^2))))</f>
        <v>0.11828324382198398</v>
      </c>
      <c r="K9" s="9">
        <f>J9/$J$5</f>
        <v>3.1375604898687737E-2</v>
      </c>
      <c r="M9" s="8">
        <f>-N3</f>
        <v>-0.25</v>
      </c>
      <c r="N9" s="10">
        <f>4*PI()*0.0001*$N$4*$N$1*0.5*(((M9-(-$N$3/2))/(SQRT(((M9-(-$N$3/2))^2)+$N$2^2)))-((M9-($N$3/2))/(SQRT(((M9-($N$3/2))^2)+$N$2^2))))</f>
        <v>0.3494069236376523</v>
      </c>
      <c r="O9" s="9">
        <f>N9/$N$5</f>
        <v>9.2683065079107951E-2</v>
      </c>
    </row>
    <row r="10" spans="1:18" ht="18.75" x14ac:dyDescent="0.25">
      <c r="A10" s="8">
        <f>A9+0.005</f>
        <v>-0.245</v>
      </c>
      <c r="B10" s="10">
        <f t="shared" ref="B10" si="0">4*PI()*0.0001*$B$4*$B$1*0.5*(((A10-(-$B$3/2))/(SQRT(((A10-(-$B$3/2))^2)+$B$2^2)))-((A10-($B$3/2))/(SQRT(((A10-($B$3/2))^2)+$B$2^2))))</f>
        <v>1.4620316639869834E-3</v>
      </c>
      <c r="C10" s="9">
        <f t="shared" ref="C10" si="1">B10/$B$5</f>
        <v>3.8781594380066231E-4</v>
      </c>
      <c r="E10" s="8">
        <f>E9+0.01</f>
        <v>-0.24</v>
      </c>
      <c r="F10" s="10">
        <f t="shared" ref="F10:F59" si="2">4*PI()*0.0001*$F$4*$F$1*0.5*(((E10-(-$F$3/2))/(SQRT(((E10-(-$F$3/2))^2)+$F$2^2)))-((E10-($F$3/2))/(SQRT(((E10-($F$3/2))^2)+$F$2^2))))</f>
        <v>6.3792891730486811E-3</v>
      </c>
      <c r="G10" s="9">
        <f t="shared" ref="G10:G59" si="3">F10/$F$5</f>
        <v>1.692159008838845E-3</v>
      </c>
      <c r="I10" s="8">
        <f>I9+0.01</f>
        <v>-0.24</v>
      </c>
      <c r="J10" s="10">
        <f t="shared" ref="J10:J59" si="4">4*PI()*0.0001*$J$4*$J$1*0.5*(((I10-(-$J$3/2))/(SQRT(((I10-(-$J$3/2))^2)+$J$2^2)))-((I10-($J$3/2))/(SQRT(((I10-($J$3/2))^2)+$J$2^2))))</f>
        <v>0.13887851249237734</v>
      </c>
      <c r="K10" s="9">
        <f t="shared" ref="K10:K59" si="5">J10/$J$5</f>
        <v>3.6838669587352324E-2</v>
      </c>
      <c r="M10" s="8">
        <f>M9+0.01</f>
        <v>-0.24</v>
      </c>
      <c r="N10" s="10">
        <f t="shared" ref="N10:N59" si="6">4*PI()*0.0001*$N$4*$N$1*0.5*(((M10-(-$N$3/2))/(SQRT(((M10-(-$N$3/2))^2)+$N$2^2)))-((M10-($N$3/2))/(SQRT(((M10-($N$3/2))^2)+$N$2^2))))</f>
        <v>0.39556314230005085</v>
      </c>
      <c r="O10" s="9">
        <f t="shared" ref="O10:O59" si="7">N10/$N$5</f>
        <v>0.10492638233669316</v>
      </c>
    </row>
    <row r="11" spans="1:18" ht="18.75" x14ac:dyDescent="0.25">
      <c r="A11" s="8">
        <f t="shared" ref="A11:A74" si="8">A10+0.005</f>
        <v>-0.24</v>
      </c>
      <c r="B11" s="10">
        <f t="shared" ref="B11:B74" si="9">4*PI()*0.0001*$B$4*$B$1*0.5*(((A11-(-$B$3/2))/(SQRT(((A11-(-$B$3/2))^2)+$B$2^2)))-((A11-($B$3/2))/(SQRT(((A11-($B$3/2))^2)+$B$2^2))))</f>
        <v>1.602266189646339E-3</v>
      </c>
      <c r="C11" s="9">
        <f t="shared" ref="C11:C74" si="10">B11/$B$5</f>
        <v>4.2501430705205179E-4</v>
      </c>
      <c r="E11" s="8">
        <f t="shared" ref="E11:E59" si="11">E10+0.01</f>
        <v>-0.22999999999999998</v>
      </c>
      <c r="F11" s="10">
        <f t="shared" si="2"/>
        <v>7.7434290224315683E-3</v>
      </c>
      <c r="G11" s="9">
        <f t="shared" si="3"/>
        <v>2.0540083423353783E-3</v>
      </c>
      <c r="I11" s="8">
        <f t="shared" ref="I11:I59" si="12">I10+0.01</f>
        <v>-0.22999999999999998</v>
      </c>
      <c r="J11" s="10">
        <f t="shared" si="4"/>
        <v>0.16468100440612035</v>
      </c>
      <c r="K11" s="9">
        <f t="shared" si="5"/>
        <v>4.3682993140953752E-2</v>
      </c>
      <c r="M11" s="8">
        <f t="shared" ref="M11:M59" si="13">M10+0.01</f>
        <v>-0.22999999999999998</v>
      </c>
      <c r="N11" s="10">
        <f t="shared" si="6"/>
        <v>0.44937814593574105</v>
      </c>
      <c r="O11" s="9">
        <f t="shared" si="7"/>
        <v>0.11920125540524051</v>
      </c>
    </row>
    <row r="12" spans="1:18" ht="18.75" x14ac:dyDescent="0.25">
      <c r="A12" s="8">
        <f t="shared" si="8"/>
        <v>-0.23499999999999999</v>
      </c>
      <c r="B12" s="10">
        <f t="shared" si="9"/>
        <v>1.7624770668599045E-3</v>
      </c>
      <c r="C12" s="9">
        <f t="shared" si="10"/>
        <v>4.6751156212809786E-4</v>
      </c>
      <c r="E12" s="8">
        <f t="shared" si="11"/>
        <v>-0.21999999999999997</v>
      </c>
      <c r="F12" s="10">
        <f t="shared" si="2"/>
        <v>9.5656440451606442E-3</v>
      </c>
      <c r="G12" s="9">
        <f t="shared" si="3"/>
        <v>2.5373658894081164E-3</v>
      </c>
      <c r="I12" s="8">
        <f t="shared" si="12"/>
        <v>-0.21999999999999997</v>
      </c>
      <c r="J12" s="10">
        <f t="shared" si="4"/>
        <v>0.19743472854228922</v>
      </c>
      <c r="K12" s="9">
        <f t="shared" si="5"/>
        <v>5.2371188309186412E-2</v>
      </c>
      <c r="M12" s="8">
        <f t="shared" si="13"/>
        <v>-0.21999999999999997</v>
      </c>
      <c r="N12" s="10">
        <f t="shared" si="6"/>
        <v>0.51217429799781944</v>
      </c>
      <c r="O12" s="9">
        <f t="shared" si="7"/>
        <v>0.13585845208495734</v>
      </c>
    </row>
    <row r="13" spans="1:18" ht="18.75" x14ac:dyDescent="0.25">
      <c r="A13" s="8">
        <f t="shared" si="8"/>
        <v>-0.22999999999999998</v>
      </c>
      <c r="B13" s="10">
        <f t="shared" si="9"/>
        <v>1.9465754705625788E-3</v>
      </c>
      <c r="C13" s="9">
        <f t="shared" si="10"/>
        <v>5.1634518040244437E-4</v>
      </c>
      <c r="E13" s="8">
        <f t="shared" si="11"/>
        <v>-0.20999999999999996</v>
      </c>
      <c r="F13" s="10">
        <f t="shared" si="2"/>
        <v>1.2071556601837409E-2</v>
      </c>
      <c r="G13" s="9">
        <f t="shared" si="3"/>
        <v>3.202079839993377E-3</v>
      </c>
      <c r="I13" s="8">
        <f t="shared" si="12"/>
        <v>-0.20999999999999996</v>
      </c>
      <c r="J13" s="10">
        <f t="shared" si="4"/>
        <v>0.2395969917098944</v>
      </c>
      <c r="K13" s="9">
        <f t="shared" si="5"/>
        <v>6.3555075967629271E-2</v>
      </c>
      <c r="M13" s="8">
        <f t="shared" si="13"/>
        <v>-0.20999999999999996</v>
      </c>
      <c r="N13" s="10">
        <f t="shared" si="6"/>
        <v>0.58541177661016941</v>
      </c>
      <c r="O13" s="9">
        <f t="shared" si="7"/>
        <v>0.15528529665286145</v>
      </c>
    </row>
    <row r="14" spans="1:18" ht="18.75" x14ac:dyDescent="0.25">
      <c r="A14" s="8">
        <f t="shared" si="8"/>
        <v>-0.22499999999999998</v>
      </c>
      <c r="B14" s="10">
        <f t="shared" si="9"/>
        <v>2.1594728371155344E-3</v>
      </c>
      <c r="C14" s="9">
        <f t="shared" si="10"/>
        <v>5.7281796083269443E-4</v>
      </c>
      <c r="E14" s="8">
        <f t="shared" si="11"/>
        <v>-0.19999999999999996</v>
      </c>
      <c r="F14" s="10">
        <f t="shared" si="2"/>
        <v>1.5643364069240061E-2</v>
      </c>
      <c r="G14" s="9">
        <f t="shared" si="3"/>
        <v>4.1495311970095039E-3</v>
      </c>
      <c r="I14" s="8">
        <f t="shared" si="12"/>
        <v>-0.19999999999999996</v>
      </c>
      <c r="J14" s="10">
        <f t="shared" si="4"/>
        <v>0.29465890334775413</v>
      </c>
      <c r="K14" s="9">
        <f t="shared" si="5"/>
        <v>7.8160701656386833E-2</v>
      </c>
      <c r="M14" s="8">
        <f t="shared" si="13"/>
        <v>-0.19999999999999996</v>
      </c>
      <c r="N14" s="10">
        <f t="shared" si="6"/>
        <v>0.67062763206140263</v>
      </c>
      <c r="O14" s="9">
        <f t="shared" si="7"/>
        <v>0.17788950436097511</v>
      </c>
    </row>
    <row r="15" spans="1:18" ht="18.75" x14ac:dyDescent="0.25">
      <c r="A15" s="8">
        <f t="shared" si="8"/>
        <v>-0.21999999999999997</v>
      </c>
      <c r="B15" s="10">
        <f t="shared" si="9"/>
        <v>2.4074035586550981E-3</v>
      </c>
      <c r="C15" s="9">
        <f t="shared" si="10"/>
        <v>6.385836272949641E-4</v>
      </c>
      <c r="E15" s="8">
        <f t="shared" si="11"/>
        <v>-0.18999999999999995</v>
      </c>
      <c r="F15" s="10">
        <f t="shared" si="2"/>
        <v>2.096971183294068E-2</v>
      </c>
      <c r="G15" s="9">
        <f t="shared" si="3"/>
        <v>5.5623888223751972E-3</v>
      </c>
      <c r="I15" s="8">
        <f t="shared" si="12"/>
        <v>-0.18999999999999995</v>
      </c>
      <c r="J15" s="10">
        <f t="shared" si="4"/>
        <v>0.36758809165090928</v>
      </c>
      <c r="K15" s="9">
        <f t="shared" si="5"/>
        <v>9.7505769679931464E-2</v>
      </c>
      <c r="M15" s="8">
        <f t="shared" si="13"/>
        <v>-0.18999999999999995</v>
      </c>
      <c r="N15" s="10">
        <f t="shared" si="6"/>
        <v>0.76931807825812826</v>
      </c>
      <c r="O15" s="9">
        <f t="shared" si="7"/>
        <v>0.20406795827456448</v>
      </c>
    </row>
    <row r="16" spans="1:18" ht="18.75" x14ac:dyDescent="0.25">
      <c r="A16" s="8">
        <f t="shared" si="8"/>
        <v>-0.21499999999999997</v>
      </c>
      <c r="B16" s="10">
        <f t="shared" si="9"/>
        <v>2.6983758361931835E-3</v>
      </c>
      <c r="C16" s="9">
        <f t="shared" si="10"/>
        <v>7.1576642108311939E-4</v>
      </c>
      <c r="E16" s="8">
        <f t="shared" si="11"/>
        <v>-0.17999999999999994</v>
      </c>
      <c r="F16" s="10">
        <f t="shared" si="2"/>
        <v>2.939217462630472E-2</v>
      </c>
      <c r="G16" s="9">
        <f t="shared" si="3"/>
        <v>7.7965164666609632E-3</v>
      </c>
      <c r="I16" s="8">
        <f t="shared" si="12"/>
        <v>-0.17999999999999994</v>
      </c>
      <c r="J16" s="10">
        <f t="shared" si="4"/>
        <v>0.46537214662639509</v>
      </c>
      <c r="K16" s="9">
        <f t="shared" si="5"/>
        <v>0.12344379585479515</v>
      </c>
      <c r="M16" s="8">
        <f t="shared" si="13"/>
        <v>-0.17999999999999994</v>
      </c>
      <c r="N16" s="10">
        <f t="shared" si="6"/>
        <v>0.88274504474097615</v>
      </c>
      <c r="O16" s="9">
        <f t="shared" si="7"/>
        <v>0.23415539560067111</v>
      </c>
    </row>
    <row r="17" spans="1:15" ht="18.75" x14ac:dyDescent="0.25">
      <c r="A17" s="8">
        <f t="shared" si="8"/>
        <v>-0.20999999999999996</v>
      </c>
      <c r="B17" s="10">
        <f t="shared" si="9"/>
        <v>3.0428122770997856E-3</v>
      </c>
      <c r="C17" s="9">
        <f t="shared" si="10"/>
        <v>8.0713102466856146E-4</v>
      </c>
      <c r="E17" s="8">
        <f t="shared" si="11"/>
        <v>-0.16999999999999993</v>
      </c>
      <c r="F17" s="10">
        <f t="shared" si="2"/>
        <v>4.3804269922921642E-2</v>
      </c>
      <c r="G17" s="9">
        <f t="shared" si="3"/>
        <v>1.1619443477941027E-2</v>
      </c>
      <c r="I17" s="8">
        <f t="shared" si="12"/>
        <v>-0.16999999999999993</v>
      </c>
      <c r="J17" s="10">
        <f t="shared" si="4"/>
        <v>0.59748158590775668</v>
      </c>
      <c r="K17" s="9">
        <f t="shared" si="5"/>
        <v>0.15848691300600731</v>
      </c>
      <c r="M17" s="8">
        <f t="shared" si="13"/>
        <v>-0.16999999999999993</v>
      </c>
      <c r="N17" s="10">
        <f t="shared" si="6"/>
        <v>1.0116579321896009</v>
      </c>
      <c r="O17" s="9">
        <f t="shared" si="7"/>
        <v>0.26835060104350072</v>
      </c>
    </row>
    <row r="18" spans="1:15" ht="18.75" x14ac:dyDescent="0.25">
      <c r="A18" s="8">
        <f t="shared" si="8"/>
        <v>-0.20499999999999996</v>
      </c>
      <c r="B18" s="10">
        <f t="shared" si="9"/>
        <v>3.4544771940274608E-3</v>
      </c>
      <c r="C18" s="9">
        <f t="shared" si="10"/>
        <v>9.1632853537948467E-4</v>
      </c>
      <c r="E18" s="8">
        <f t="shared" si="11"/>
        <v>-0.15999999999999992</v>
      </c>
      <c r="F18" s="10">
        <f t="shared" si="2"/>
        <v>7.1366390667017637E-2</v>
      </c>
      <c r="G18" s="9">
        <f t="shared" si="3"/>
        <v>1.8930523075471939E-2</v>
      </c>
      <c r="I18" s="8">
        <f t="shared" si="12"/>
        <v>-0.15999999999999992</v>
      </c>
      <c r="J18" s="10">
        <f t="shared" si="4"/>
        <v>0.7756491987409867</v>
      </c>
      <c r="K18" s="9">
        <f t="shared" si="5"/>
        <v>0.20574734014149326</v>
      </c>
      <c r="M18" s="8">
        <f t="shared" si="13"/>
        <v>-0.15999999999999992</v>
      </c>
      <c r="N18" s="10">
        <f t="shared" si="6"/>
        <v>1.1559481826160209</v>
      </c>
      <c r="O18" s="9">
        <f t="shared" si="7"/>
        <v>0.30662477870238775</v>
      </c>
    </row>
    <row r="19" spans="1:15" ht="18.75" x14ac:dyDescent="0.25">
      <c r="A19" s="8">
        <f t="shared" si="8"/>
        <v>-0.19999999999999996</v>
      </c>
      <c r="B19" s="10">
        <f t="shared" si="9"/>
        <v>3.9518470069245266E-3</v>
      </c>
      <c r="C19" s="9">
        <f t="shared" si="10"/>
        <v>1.0482599758249167E-3</v>
      </c>
      <c r="E19" s="8">
        <f t="shared" si="11"/>
        <v>-0.14999999999999991</v>
      </c>
      <c r="F19" s="10">
        <f t="shared" si="2"/>
        <v>0.13357324444567939</v>
      </c>
      <c r="G19" s="9">
        <f t="shared" si="3"/>
        <v>3.5431403530586547E-2</v>
      </c>
      <c r="I19" s="8">
        <f t="shared" si="12"/>
        <v>-0.14999999999999991</v>
      </c>
      <c r="J19" s="10">
        <f t="shared" si="4"/>
        <v>1.0115733212698672</v>
      </c>
      <c r="K19" s="9">
        <f t="shared" si="5"/>
        <v>0.26832815729997544</v>
      </c>
      <c r="M19" s="8">
        <f t="shared" si="13"/>
        <v>-0.14999999999999991</v>
      </c>
      <c r="N19" s="10">
        <f t="shared" si="6"/>
        <v>1.3142999863651952</v>
      </c>
      <c r="O19" s="9">
        <f t="shared" si="7"/>
        <v>0.34862889922605245</v>
      </c>
    </row>
    <row r="20" spans="1:15" ht="18.75" x14ac:dyDescent="0.25">
      <c r="A20" s="8">
        <f t="shared" si="8"/>
        <v>-0.19499999999999995</v>
      </c>
      <c r="B20" s="10">
        <f t="shared" si="9"/>
        <v>4.5601829706854065E-3</v>
      </c>
      <c r="C20" s="9">
        <f t="shared" si="10"/>
        <v>1.2096261019801102E-3</v>
      </c>
      <c r="E20" s="8">
        <f t="shared" si="11"/>
        <v>-0.1399999999999999</v>
      </c>
      <c r="F20" s="10">
        <f t="shared" si="2"/>
        <v>0.31523708551535312</v>
      </c>
      <c r="G20" s="9">
        <f t="shared" si="3"/>
        <v>8.3619234009418286E-2</v>
      </c>
      <c r="I20" s="8">
        <f t="shared" si="12"/>
        <v>-0.1399999999999999</v>
      </c>
      <c r="J20" s="10">
        <f t="shared" si="4"/>
        <v>1.3106355756364843</v>
      </c>
      <c r="K20" s="9">
        <f t="shared" si="5"/>
        <v>0.3476568840910636</v>
      </c>
      <c r="M20" s="8">
        <f t="shared" si="13"/>
        <v>-0.1399999999999999</v>
      </c>
      <c r="N20" s="10">
        <f t="shared" si="6"/>
        <v>1.4839525258714785</v>
      </c>
      <c r="O20" s="9">
        <f t="shared" si="7"/>
        <v>0.3936306330102492</v>
      </c>
    </row>
    <row r="21" spans="1:15" ht="18.75" x14ac:dyDescent="0.25">
      <c r="A21" s="8">
        <f t="shared" si="8"/>
        <v>-0.18999999999999995</v>
      </c>
      <c r="B21" s="10">
        <f t="shared" si="9"/>
        <v>5.3147491254279212E-3</v>
      </c>
      <c r="C21" s="9">
        <f t="shared" si="10"/>
        <v>1.4097809910086356E-3</v>
      </c>
      <c r="E21" s="8">
        <f t="shared" si="11"/>
        <v>-0.12999999999999989</v>
      </c>
      <c r="F21" s="10">
        <f t="shared" si="2"/>
        <v>1.040530085665375</v>
      </c>
      <c r="G21" s="9">
        <f t="shared" si="3"/>
        <v>0.27600917761579624</v>
      </c>
      <c r="I21" s="8">
        <f t="shared" si="12"/>
        <v>-0.12999999999999989</v>
      </c>
      <c r="J21" s="10">
        <f t="shared" si="4"/>
        <v>1.66217274850271</v>
      </c>
      <c r="K21" s="9">
        <f t="shared" si="5"/>
        <v>0.44090501532808013</v>
      </c>
      <c r="M21" s="8">
        <f t="shared" si="13"/>
        <v>-0.12999999999999989</v>
      </c>
      <c r="N21" s="10">
        <f t="shared" si="6"/>
        <v>1.6607129463163444</v>
      </c>
      <c r="O21" s="9">
        <f t="shared" si="7"/>
        <v>0.44051779077158604</v>
      </c>
    </row>
    <row r="22" spans="1:15" ht="18.75" x14ac:dyDescent="0.25">
      <c r="A22" s="8">
        <f t="shared" si="8"/>
        <v>-0.18499999999999994</v>
      </c>
      <c r="B22" s="10">
        <f t="shared" si="9"/>
        <v>6.2659586111481315E-3</v>
      </c>
      <c r="C22" s="9">
        <f t="shared" si="10"/>
        <v>1.6620971436224208E-3</v>
      </c>
      <c r="E22" s="8">
        <f t="shared" si="11"/>
        <v>-0.1199999999999999</v>
      </c>
      <c r="F22" s="10">
        <f t="shared" si="2"/>
        <v>2.726365176918335</v>
      </c>
      <c r="G22" s="9">
        <f t="shared" si="3"/>
        <v>0.72319082430027126</v>
      </c>
      <c r="I22" s="8">
        <f t="shared" si="12"/>
        <v>-0.1199999999999999</v>
      </c>
      <c r="J22" s="10">
        <f t="shared" si="4"/>
        <v>2.0344472314219364</v>
      </c>
      <c r="K22" s="9">
        <f t="shared" si="5"/>
        <v>0.53965388890070387</v>
      </c>
      <c r="M22" s="8">
        <f t="shared" si="13"/>
        <v>-0.1199999999999999</v>
      </c>
      <c r="N22" s="10">
        <f t="shared" si="6"/>
        <v>1.8393118837829832</v>
      </c>
      <c r="O22" s="9">
        <f t="shared" si="7"/>
        <v>0.48789263031954583</v>
      </c>
    </row>
    <row r="23" spans="1:15" ht="18.75" x14ac:dyDescent="0.25">
      <c r="A23" s="8">
        <f t="shared" si="8"/>
        <v>-0.17999999999999994</v>
      </c>
      <c r="B23" s="10">
        <f t="shared" si="9"/>
        <v>7.4878883165461659E-3</v>
      </c>
      <c r="C23" s="9">
        <f t="shared" si="10"/>
        <v>1.9862240648306217E-3</v>
      </c>
      <c r="E23" s="8">
        <f t="shared" si="11"/>
        <v>-0.1099999999999999</v>
      </c>
      <c r="F23" s="10">
        <f t="shared" si="2"/>
        <v>3.4516291472587257</v>
      </c>
      <c r="G23" s="9">
        <f t="shared" si="3"/>
        <v>0.91557306751048295</v>
      </c>
      <c r="I23" s="8">
        <f t="shared" si="12"/>
        <v>-0.1099999999999999</v>
      </c>
      <c r="J23" s="10">
        <f t="shared" si="4"/>
        <v>2.3853242443507052</v>
      </c>
      <c r="K23" s="9">
        <f t="shared" si="5"/>
        <v>0.63272690727559122</v>
      </c>
      <c r="M23" s="8">
        <f t="shared" si="13"/>
        <v>-0.1099999999999999</v>
      </c>
      <c r="N23" s="10">
        <f t="shared" si="6"/>
        <v>2.0140657923679064</v>
      </c>
      <c r="O23" s="9">
        <f t="shared" si="7"/>
        <v>0.53424754427941212</v>
      </c>
    </row>
    <row r="24" spans="1:15" ht="18.75" x14ac:dyDescent="0.25">
      <c r="A24" s="8">
        <f t="shared" si="8"/>
        <v>-0.17499999999999993</v>
      </c>
      <c r="B24" s="10">
        <f t="shared" si="9"/>
        <v>9.0929312075949623E-3</v>
      </c>
      <c r="C24" s="9">
        <f t="shared" si="10"/>
        <v>2.4119749148054925E-3</v>
      </c>
      <c r="E24" s="8">
        <f t="shared" si="11"/>
        <v>-9.9999999999999908E-2</v>
      </c>
      <c r="F24" s="10">
        <f t="shared" si="2"/>
        <v>3.6332339918061063</v>
      </c>
      <c r="G24" s="9">
        <f t="shared" si="3"/>
        <v>0.9637452486757343</v>
      </c>
      <c r="I24" s="8">
        <f t="shared" si="12"/>
        <v>-9.9999999999999908E-2</v>
      </c>
      <c r="J24" s="10">
        <f t="shared" si="4"/>
        <v>2.6830470258068835</v>
      </c>
      <c r="K24" s="9">
        <f t="shared" si="5"/>
        <v>0.71170032784195603</v>
      </c>
      <c r="M24" s="8">
        <f t="shared" si="13"/>
        <v>-9.9999999999999908E-2</v>
      </c>
      <c r="N24" s="10">
        <f t="shared" si="6"/>
        <v>2.17966307145532</v>
      </c>
      <c r="O24" s="9">
        <f t="shared" si="7"/>
        <v>0.57817358682829545</v>
      </c>
    </row>
    <row r="25" spans="1:15" ht="18.75" x14ac:dyDescent="0.25">
      <c r="A25" s="8">
        <f t="shared" si="8"/>
        <v>-0.16999999999999993</v>
      </c>
      <c r="B25" s="10">
        <f t="shared" si="9"/>
        <v>1.1258197699029551E-2</v>
      </c>
      <c r="C25" s="9">
        <f t="shared" si="10"/>
        <v>2.9863296901772585E-3</v>
      </c>
      <c r="E25" s="8">
        <f t="shared" si="11"/>
        <v>-8.9999999999999913E-2</v>
      </c>
      <c r="F25" s="10">
        <f t="shared" si="2"/>
        <v>3.6953499444631221</v>
      </c>
      <c r="G25" s="9">
        <f t="shared" si="3"/>
        <v>0.98022201685944466</v>
      </c>
      <c r="I25" s="8">
        <f t="shared" si="12"/>
        <v>-8.9999999999999913E-2</v>
      </c>
      <c r="J25" s="10">
        <f t="shared" si="4"/>
        <v>2.916912930267626</v>
      </c>
      <c r="K25" s="9">
        <f t="shared" si="5"/>
        <v>0.77373518570126287</v>
      </c>
      <c r="M25" s="8">
        <f t="shared" si="13"/>
        <v>-8.9999999999999913E-2</v>
      </c>
      <c r="N25" s="10">
        <f t="shared" si="6"/>
        <v>2.3318249108398748</v>
      </c>
      <c r="O25" s="9">
        <f t="shared" si="7"/>
        <v>0.61853576830830703</v>
      </c>
    </row>
    <row r="26" spans="1:15" ht="18.75" x14ac:dyDescent="0.25">
      <c r="A26" s="8">
        <f t="shared" si="8"/>
        <v>-0.16499999999999992</v>
      </c>
      <c r="B26" s="10">
        <f t="shared" si="9"/>
        <v>1.4275756105716055E-2</v>
      </c>
      <c r="C26" s="9">
        <f t="shared" si="10"/>
        <v>3.7867619176650269E-3</v>
      </c>
      <c r="E26" s="8">
        <f t="shared" si="11"/>
        <v>-7.9999999999999918E-2</v>
      </c>
      <c r="F26" s="10">
        <f t="shared" si="2"/>
        <v>3.7227861848472288</v>
      </c>
      <c r="G26" s="9">
        <f t="shared" si="3"/>
        <v>0.9874997056544248</v>
      </c>
      <c r="I26" s="8">
        <f t="shared" si="12"/>
        <v>-7.9999999999999918E-2</v>
      </c>
      <c r="J26" s="10">
        <f t="shared" si="4"/>
        <v>3.0922415073059426</v>
      </c>
      <c r="K26" s="9">
        <f t="shared" si="5"/>
        <v>0.82024253520279</v>
      </c>
      <c r="M26" s="8">
        <f t="shared" si="13"/>
        <v>-7.9999999999999918E-2</v>
      </c>
      <c r="N26" s="10">
        <f t="shared" si="6"/>
        <v>2.4676578010212546</v>
      </c>
      <c r="O26" s="9">
        <f t="shared" si="7"/>
        <v>0.65456656148634895</v>
      </c>
    </row>
    <row r="27" spans="1:15" ht="18.75" x14ac:dyDescent="0.25">
      <c r="A27" s="8">
        <f t="shared" si="8"/>
        <v>-0.15999999999999992</v>
      </c>
      <c r="B27" s="10">
        <f t="shared" si="9"/>
        <v>1.865474264873929E-2</v>
      </c>
      <c r="C27" s="9">
        <f t="shared" si="10"/>
        <v>4.9483241744234241E-3</v>
      </c>
      <c r="E27" s="8">
        <f t="shared" si="11"/>
        <v>-6.9999999999999923E-2</v>
      </c>
      <c r="F27" s="10">
        <f t="shared" si="2"/>
        <v>3.7370329850800355</v>
      </c>
      <c r="G27" s="9">
        <f t="shared" si="3"/>
        <v>0.99127878678824799</v>
      </c>
      <c r="I27" s="8">
        <f t="shared" si="12"/>
        <v>-6.9999999999999923E-2</v>
      </c>
      <c r="J27" s="10">
        <f t="shared" si="4"/>
        <v>3.2206425504235496</v>
      </c>
      <c r="K27" s="9">
        <f t="shared" si="5"/>
        <v>0.8543019697199945</v>
      </c>
      <c r="M27" s="8">
        <f t="shared" si="13"/>
        <v>-6.9999999999999923E-2</v>
      </c>
      <c r="N27" s="10">
        <f t="shared" si="6"/>
        <v>2.5856618448718725</v>
      </c>
      <c r="O27" s="9">
        <f t="shared" si="7"/>
        <v>0.68586810629244666</v>
      </c>
    </row>
    <row r="28" spans="1:15" ht="18.75" x14ac:dyDescent="0.25">
      <c r="A28" s="8">
        <f t="shared" si="8"/>
        <v>-0.15499999999999992</v>
      </c>
      <c r="B28" s="10">
        <f t="shared" si="9"/>
        <v>2.5346386204675369E-2</v>
      </c>
      <c r="C28" s="9">
        <f t="shared" si="10"/>
        <v>6.7233377566505159E-3</v>
      </c>
      <c r="E28" s="8">
        <f t="shared" si="11"/>
        <v>-5.9999999999999921E-2</v>
      </c>
      <c r="F28" s="10">
        <f t="shared" si="2"/>
        <v>3.7452446006296336</v>
      </c>
      <c r="G28" s="9">
        <f t="shared" si="3"/>
        <v>0.99345698546406269</v>
      </c>
      <c r="I28" s="8">
        <f t="shared" si="12"/>
        <v>-5.9999999999999921E-2</v>
      </c>
      <c r="J28" s="10">
        <f t="shared" si="4"/>
        <v>3.3137281468872999</v>
      </c>
      <c r="K28" s="9">
        <f t="shared" si="5"/>
        <v>0.87899369106643332</v>
      </c>
      <c r="M28" s="8">
        <f t="shared" si="13"/>
        <v>-5.9999999999999921E-2</v>
      </c>
      <c r="N28" s="10">
        <f t="shared" si="6"/>
        <v>2.6854865513330539</v>
      </c>
      <c r="O28" s="9">
        <f t="shared" si="7"/>
        <v>0.71234743208577078</v>
      </c>
    </row>
    <row r="29" spans="1:15" ht="18.75" x14ac:dyDescent="0.25">
      <c r="A29" s="8">
        <f t="shared" si="8"/>
        <v>-0.14999999999999991</v>
      </c>
      <c r="B29" s="10">
        <f t="shared" si="9"/>
        <v>3.6293078270183826E-2</v>
      </c>
      <c r="C29" s="9">
        <f t="shared" si="10"/>
        <v>9.6270380112013498E-3</v>
      </c>
      <c r="E29" s="8">
        <f t="shared" si="11"/>
        <v>-4.999999999999992E-2</v>
      </c>
      <c r="F29" s="10">
        <f t="shared" si="2"/>
        <v>3.7503062043592807</v>
      </c>
      <c r="G29" s="9">
        <f t="shared" si="3"/>
        <v>0.99479961755330559</v>
      </c>
      <c r="I29" s="8">
        <f t="shared" si="12"/>
        <v>-4.999999999999992E-2</v>
      </c>
      <c r="J29" s="10">
        <f t="shared" si="4"/>
        <v>3.3808077973608381</v>
      </c>
      <c r="K29" s="9">
        <f t="shared" si="5"/>
        <v>0.89678712098933377</v>
      </c>
      <c r="M29" s="8">
        <f t="shared" si="13"/>
        <v>-4.999999999999992E-2</v>
      </c>
      <c r="N29" s="10">
        <f t="shared" si="6"/>
        <v>2.767573121389078</v>
      </c>
      <c r="O29" s="9">
        <f t="shared" si="7"/>
        <v>0.73412157106222975</v>
      </c>
    </row>
    <row r="30" spans="1:15" ht="18.75" x14ac:dyDescent="0.25">
      <c r="A30" s="8">
        <f t="shared" si="8"/>
        <v>-0.14499999999999991</v>
      </c>
      <c r="B30" s="10">
        <f t="shared" si="9"/>
        <v>5.5956935304219378E-2</v>
      </c>
      <c r="C30" s="9">
        <f t="shared" si="10"/>
        <v>1.484303808989984E-2</v>
      </c>
      <c r="E30" s="8">
        <f t="shared" si="11"/>
        <v>-3.9999999999999918E-2</v>
      </c>
      <c r="F30" s="10">
        <f t="shared" si="2"/>
        <v>3.7535480751061976</v>
      </c>
      <c r="G30" s="9">
        <f t="shared" si="3"/>
        <v>0.99565955047703358</v>
      </c>
      <c r="I30" s="8">
        <f t="shared" si="12"/>
        <v>-3.9999999999999918E-2</v>
      </c>
      <c r="J30" s="10">
        <f t="shared" si="4"/>
        <v>3.4286562218950087</v>
      </c>
      <c r="K30" s="9">
        <f t="shared" si="5"/>
        <v>0.90947930979562164</v>
      </c>
      <c r="M30" s="8">
        <f t="shared" si="13"/>
        <v>-3.9999999999999918E-2</v>
      </c>
      <c r="N30" s="10">
        <f t="shared" si="6"/>
        <v>2.8327984461943267</v>
      </c>
      <c r="O30" s="9">
        <f t="shared" si="7"/>
        <v>0.75142312582477933</v>
      </c>
    </row>
    <row r="31" spans="1:15" ht="18.75" x14ac:dyDescent="0.25">
      <c r="A31" s="8">
        <f t="shared" si="8"/>
        <v>-0.1399999999999999</v>
      </c>
      <c r="B31" s="10">
        <f t="shared" si="9"/>
        <v>9.6394273114373208E-2</v>
      </c>
      <c r="C31" s="9">
        <f t="shared" si="10"/>
        <v>2.5569375086504476E-2</v>
      </c>
      <c r="E31" s="8">
        <f t="shared" si="11"/>
        <v>-2.9999999999999916E-2</v>
      </c>
      <c r="F31" s="10">
        <f t="shared" si="2"/>
        <v>3.755643506603707</v>
      </c>
      <c r="G31" s="9">
        <f t="shared" si="3"/>
        <v>0.99621538094493212</v>
      </c>
      <c r="I31" s="8">
        <f t="shared" si="12"/>
        <v>-2.9999999999999916E-2</v>
      </c>
      <c r="J31" s="10">
        <f t="shared" si="4"/>
        <v>3.4619600330265712</v>
      </c>
      <c r="K31" s="9">
        <f t="shared" si="5"/>
        <v>0.91831342007126671</v>
      </c>
      <c r="M31" s="8">
        <f t="shared" si="13"/>
        <v>-2.9999999999999916E-2</v>
      </c>
      <c r="N31" s="10">
        <f t="shared" si="6"/>
        <v>2.8821840159675216</v>
      </c>
      <c r="O31" s="9">
        <f t="shared" si="7"/>
        <v>0.76452305506946883</v>
      </c>
    </row>
    <row r="32" spans="1:15" ht="18.75" x14ac:dyDescent="0.25">
      <c r="A32" s="8">
        <f t="shared" si="8"/>
        <v>-0.1349999999999999</v>
      </c>
      <c r="B32" s="10">
        <f t="shared" si="9"/>
        <v>0.1986516038695994</v>
      </c>
      <c r="C32" s="9">
        <f t="shared" si="10"/>
        <v>5.269397451496638E-2</v>
      </c>
      <c r="E32" s="8">
        <f t="shared" si="11"/>
        <v>-1.9999999999999914E-2</v>
      </c>
      <c r="F32" s="10">
        <f t="shared" si="2"/>
        <v>3.756953624493045</v>
      </c>
      <c r="G32" s="9">
        <f t="shared" si="3"/>
        <v>0.99656290050846752</v>
      </c>
      <c r="I32" s="8">
        <f t="shared" si="12"/>
        <v>-1.9999999999999914E-2</v>
      </c>
      <c r="J32" s="10">
        <f t="shared" si="4"/>
        <v>3.4838380722797426</v>
      </c>
      <c r="K32" s="9">
        <f t="shared" si="5"/>
        <v>0.92411675022510131</v>
      </c>
      <c r="M32" s="8">
        <f t="shared" si="13"/>
        <v>-1.9999999999999914E-2</v>
      </c>
      <c r="N32" s="10">
        <f t="shared" si="6"/>
        <v>2.9166873869378143</v>
      </c>
      <c r="O32" s="9">
        <f t="shared" si="7"/>
        <v>0.77367535847489455</v>
      </c>
    </row>
    <row r="33" spans="1:15" ht="18.75" x14ac:dyDescent="0.25">
      <c r="A33" s="8">
        <f t="shared" si="8"/>
        <v>-0.12999999999999989</v>
      </c>
      <c r="B33" s="10">
        <f t="shared" si="9"/>
        <v>0.55172846306353207</v>
      </c>
      <c r="C33" s="9">
        <f t="shared" si="10"/>
        <v>0.14635052023509221</v>
      </c>
      <c r="E33" s="8">
        <f t="shared" si="11"/>
        <v>-9.9999999999999135E-3</v>
      </c>
      <c r="F33" s="10">
        <f t="shared" si="2"/>
        <v>3.7576746984880316</v>
      </c>
      <c r="G33" s="9">
        <f t="shared" si="3"/>
        <v>0.99675417132619615</v>
      </c>
      <c r="I33" s="8">
        <f t="shared" si="12"/>
        <v>-9.9999999999999135E-3</v>
      </c>
      <c r="J33" s="10">
        <f t="shared" si="4"/>
        <v>3.4962511014929167</v>
      </c>
      <c r="K33" s="9">
        <f t="shared" si="5"/>
        <v>0.92740940848846931</v>
      </c>
      <c r="M33" s="8">
        <f t="shared" si="13"/>
        <v>-9.9999999999999135E-3</v>
      </c>
      <c r="N33" s="10">
        <f t="shared" si="6"/>
        <v>2.9370675240829449</v>
      </c>
      <c r="O33" s="9">
        <f t="shared" si="7"/>
        <v>0.77908135775412513</v>
      </c>
    </row>
    <row r="34" spans="1:15" ht="18.75" x14ac:dyDescent="0.25">
      <c r="A34" s="8">
        <f t="shared" si="8"/>
        <v>-0.12499999999999989</v>
      </c>
      <c r="B34" s="10">
        <f t="shared" si="9"/>
        <v>1.8845787140951367</v>
      </c>
      <c r="C34" s="9">
        <f t="shared" si="10"/>
        <v>0.49990002999001465</v>
      </c>
      <c r="E34" s="8">
        <f t="shared" si="11"/>
        <v>8.6736173798840355E-17</v>
      </c>
      <c r="F34" s="10">
        <f t="shared" si="2"/>
        <v>3.7579050672421843</v>
      </c>
      <c r="G34" s="9">
        <f t="shared" si="3"/>
        <v>0.99681527853612495</v>
      </c>
      <c r="I34" s="8">
        <f t="shared" si="12"/>
        <v>8.6736173798840355E-17</v>
      </c>
      <c r="J34" s="10">
        <f t="shared" si="4"/>
        <v>3.5002746613373903</v>
      </c>
      <c r="K34" s="9">
        <f t="shared" si="5"/>
        <v>0.9284766908852593</v>
      </c>
      <c r="M34" s="8">
        <f t="shared" si="13"/>
        <v>8.6736173798840355E-17</v>
      </c>
      <c r="N34" s="10">
        <f t="shared" si="6"/>
        <v>2.9438060581963583</v>
      </c>
      <c r="O34" s="9">
        <f t="shared" si="7"/>
        <v>0.78086880944303028</v>
      </c>
    </row>
    <row r="35" spans="1:15" ht="18.75" x14ac:dyDescent="0.25">
      <c r="A35" s="8">
        <f t="shared" si="8"/>
        <v>-0.11999999999999988</v>
      </c>
      <c r="B35" s="10">
        <f t="shared" si="9"/>
        <v>3.2174280606498908</v>
      </c>
      <c r="C35" s="9">
        <f t="shared" si="10"/>
        <v>0.85344929982500095</v>
      </c>
      <c r="E35" s="8">
        <f t="shared" si="11"/>
        <v>1.0000000000000087E-2</v>
      </c>
      <c r="F35" s="10">
        <f t="shared" si="2"/>
        <v>3.7576746984880316</v>
      </c>
      <c r="G35" s="9">
        <f t="shared" si="3"/>
        <v>0.99675417132619615</v>
      </c>
      <c r="I35" s="8">
        <f t="shared" si="12"/>
        <v>1.0000000000000087E-2</v>
      </c>
      <c r="J35" s="10">
        <f t="shared" si="4"/>
        <v>3.4962511014929163</v>
      </c>
      <c r="K35" s="9">
        <f t="shared" si="5"/>
        <v>0.9274094084884692</v>
      </c>
      <c r="M35" s="8">
        <f t="shared" si="13"/>
        <v>1.0000000000000087E-2</v>
      </c>
      <c r="N35" s="10">
        <f t="shared" si="6"/>
        <v>2.9370675240829449</v>
      </c>
      <c r="O35" s="9">
        <f t="shared" si="7"/>
        <v>0.77908135775412513</v>
      </c>
    </row>
    <row r="36" spans="1:15" ht="18.75" x14ac:dyDescent="0.25">
      <c r="A36" s="8">
        <f t="shared" si="8"/>
        <v>-0.11499999999999988</v>
      </c>
      <c r="B36" s="10">
        <f t="shared" si="9"/>
        <v>3.5705021991701287</v>
      </c>
      <c r="C36" s="9">
        <f t="shared" si="10"/>
        <v>0.94710512386401502</v>
      </c>
      <c r="E36" s="8">
        <f t="shared" si="11"/>
        <v>2.0000000000000087E-2</v>
      </c>
      <c r="F36" s="10">
        <f t="shared" si="2"/>
        <v>3.756953624493045</v>
      </c>
      <c r="G36" s="9">
        <f t="shared" si="3"/>
        <v>0.99656290050846752</v>
      </c>
      <c r="I36" s="8">
        <f t="shared" si="12"/>
        <v>2.0000000000000087E-2</v>
      </c>
      <c r="J36" s="10">
        <f t="shared" si="4"/>
        <v>3.4838380722797417</v>
      </c>
      <c r="K36" s="9">
        <f t="shared" si="5"/>
        <v>0.92411675022510109</v>
      </c>
      <c r="M36" s="8">
        <f t="shared" si="13"/>
        <v>2.0000000000000087E-2</v>
      </c>
      <c r="N36" s="10">
        <f t="shared" si="6"/>
        <v>2.9166873869378138</v>
      </c>
      <c r="O36" s="9">
        <f t="shared" si="7"/>
        <v>0.77367535847489444</v>
      </c>
    </row>
    <row r="37" spans="1:15" ht="18.75" x14ac:dyDescent="0.25">
      <c r="A37" s="8">
        <f t="shared" si="8"/>
        <v>-0.10999999999999988</v>
      </c>
      <c r="B37" s="10">
        <f t="shared" si="9"/>
        <v>3.6727549712029042</v>
      </c>
      <c r="C37" s="9">
        <f t="shared" si="10"/>
        <v>0.97422851405378985</v>
      </c>
      <c r="E37" s="8">
        <f t="shared" si="11"/>
        <v>3.0000000000000089E-2</v>
      </c>
      <c r="F37" s="10">
        <f t="shared" si="2"/>
        <v>3.755643506603707</v>
      </c>
      <c r="G37" s="9">
        <f t="shared" si="3"/>
        <v>0.99621538094493212</v>
      </c>
      <c r="I37" s="8">
        <f t="shared" si="12"/>
        <v>3.0000000000000089E-2</v>
      </c>
      <c r="J37" s="10">
        <f t="shared" si="4"/>
        <v>3.4619600330265707</v>
      </c>
      <c r="K37" s="9">
        <f t="shared" si="5"/>
        <v>0.9183134200712666</v>
      </c>
      <c r="M37" s="8">
        <f t="shared" si="13"/>
        <v>3.0000000000000089E-2</v>
      </c>
      <c r="N37" s="10">
        <f t="shared" si="6"/>
        <v>2.8821840159675207</v>
      </c>
      <c r="O37" s="9">
        <f t="shared" si="7"/>
        <v>0.7645230550694686</v>
      </c>
    </row>
    <row r="38" spans="1:15" ht="18.75" x14ac:dyDescent="0.25">
      <c r="A38" s="8">
        <f t="shared" si="8"/>
        <v>-0.10499999999999987</v>
      </c>
      <c r="B38" s="10">
        <f t="shared" si="9"/>
        <v>3.713185875411674</v>
      </c>
      <c r="C38" s="9">
        <f t="shared" si="10"/>
        <v>0.98495314448462423</v>
      </c>
      <c r="E38" s="8">
        <f t="shared" si="11"/>
        <v>4.0000000000000091E-2</v>
      </c>
      <c r="F38" s="10">
        <f t="shared" si="2"/>
        <v>3.7535480751061976</v>
      </c>
      <c r="G38" s="9">
        <f t="shared" si="3"/>
        <v>0.99565955047703358</v>
      </c>
      <c r="I38" s="8">
        <f t="shared" si="12"/>
        <v>4.0000000000000091E-2</v>
      </c>
      <c r="J38" s="10">
        <f t="shared" si="4"/>
        <v>3.4286562218950083</v>
      </c>
      <c r="K38" s="9">
        <f t="shared" si="5"/>
        <v>0.90947930979562153</v>
      </c>
      <c r="M38" s="8">
        <f t="shared" si="13"/>
        <v>4.0000000000000091E-2</v>
      </c>
      <c r="N38" s="10">
        <f t="shared" si="6"/>
        <v>2.8327984461943254</v>
      </c>
      <c r="O38" s="9">
        <f t="shared" si="7"/>
        <v>0.75142312582477899</v>
      </c>
    </row>
    <row r="39" spans="1:15" ht="18.75" x14ac:dyDescent="0.25">
      <c r="A39" s="8">
        <f t="shared" si="8"/>
        <v>-9.9999999999999867E-2</v>
      </c>
      <c r="B39" s="10">
        <f t="shared" si="9"/>
        <v>3.7328413715289281</v>
      </c>
      <c r="C39" s="9">
        <f t="shared" si="10"/>
        <v>0.99016692676126516</v>
      </c>
      <c r="E39" s="8">
        <f t="shared" si="11"/>
        <v>5.0000000000000093E-2</v>
      </c>
      <c r="F39" s="10">
        <f t="shared" si="2"/>
        <v>3.7503062043592807</v>
      </c>
      <c r="G39" s="9">
        <f t="shared" si="3"/>
        <v>0.99479961755330559</v>
      </c>
      <c r="I39" s="8">
        <f t="shared" si="12"/>
        <v>5.0000000000000093E-2</v>
      </c>
      <c r="J39" s="10">
        <f t="shared" si="4"/>
        <v>3.3808077973608364</v>
      </c>
      <c r="K39" s="9">
        <f t="shared" si="5"/>
        <v>0.89678712098933322</v>
      </c>
      <c r="M39" s="8">
        <f t="shared" si="13"/>
        <v>5.0000000000000093E-2</v>
      </c>
      <c r="N39" s="10">
        <f t="shared" si="6"/>
        <v>2.7675731213890762</v>
      </c>
      <c r="O39" s="9">
        <f t="shared" si="7"/>
        <v>0.73412157106222931</v>
      </c>
    </row>
    <row r="40" spans="1:15" ht="18.75" x14ac:dyDescent="0.25">
      <c r="A40" s="8">
        <f t="shared" si="8"/>
        <v>-9.4999999999999862E-2</v>
      </c>
      <c r="B40" s="10">
        <f t="shared" si="9"/>
        <v>3.7437777064146243</v>
      </c>
      <c r="C40" s="9">
        <f t="shared" si="10"/>
        <v>0.99306787968854326</v>
      </c>
      <c r="E40" s="8">
        <f t="shared" si="11"/>
        <v>6.0000000000000095E-2</v>
      </c>
      <c r="F40" s="10">
        <f t="shared" si="2"/>
        <v>3.7452446006296336</v>
      </c>
      <c r="G40" s="9">
        <f t="shared" si="3"/>
        <v>0.99345698546406269</v>
      </c>
      <c r="I40" s="8">
        <f t="shared" si="12"/>
        <v>6.0000000000000095E-2</v>
      </c>
      <c r="J40" s="10">
        <f t="shared" si="4"/>
        <v>3.313728146887299</v>
      </c>
      <c r="K40" s="9">
        <f t="shared" si="5"/>
        <v>0.8789936910664331</v>
      </c>
      <c r="M40" s="8">
        <f t="shared" si="13"/>
        <v>6.0000000000000095E-2</v>
      </c>
      <c r="N40" s="10">
        <f t="shared" si="6"/>
        <v>2.6854865513330521</v>
      </c>
      <c r="O40" s="9">
        <f t="shared" si="7"/>
        <v>0.71234743208577034</v>
      </c>
    </row>
    <row r="41" spans="1:15" ht="18.75" x14ac:dyDescent="0.25">
      <c r="A41" s="8">
        <f t="shared" si="8"/>
        <v>-8.9999999999999858E-2</v>
      </c>
      <c r="B41" s="10">
        <f t="shared" si="9"/>
        <v>3.750456909860187</v>
      </c>
      <c r="C41" s="9">
        <f t="shared" si="10"/>
        <v>0.99483959342900619</v>
      </c>
      <c r="E41" s="8">
        <f t="shared" si="11"/>
        <v>7.000000000000009E-2</v>
      </c>
      <c r="F41" s="10">
        <f t="shared" si="2"/>
        <v>3.7370329850800355</v>
      </c>
      <c r="G41" s="9">
        <f t="shared" si="3"/>
        <v>0.99127878678824799</v>
      </c>
      <c r="I41" s="8">
        <f t="shared" si="12"/>
        <v>7.000000000000009E-2</v>
      </c>
      <c r="J41" s="10">
        <f t="shared" si="4"/>
        <v>3.2206425504235479</v>
      </c>
      <c r="K41" s="9">
        <f t="shared" si="5"/>
        <v>0.85430196971999406</v>
      </c>
      <c r="M41" s="8">
        <f t="shared" si="13"/>
        <v>7.000000000000009E-2</v>
      </c>
      <c r="N41" s="10">
        <f t="shared" si="6"/>
        <v>2.5856618448718707</v>
      </c>
      <c r="O41" s="9">
        <f t="shared" si="7"/>
        <v>0.68586810629244621</v>
      </c>
    </row>
    <row r="42" spans="1:15" ht="18.75" x14ac:dyDescent="0.25">
      <c r="A42" s="8">
        <f t="shared" si="8"/>
        <v>-8.4999999999999853E-2</v>
      </c>
      <c r="B42" s="10">
        <f t="shared" si="9"/>
        <v>3.7548212674254833</v>
      </c>
      <c r="C42" s="9">
        <f t="shared" si="10"/>
        <v>0.99599727522890191</v>
      </c>
      <c r="E42" s="8">
        <f t="shared" si="11"/>
        <v>8.0000000000000085E-2</v>
      </c>
      <c r="F42" s="10">
        <f t="shared" si="2"/>
        <v>3.7227861848472283</v>
      </c>
      <c r="G42" s="9">
        <f t="shared" si="3"/>
        <v>0.98749970565442469</v>
      </c>
      <c r="I42" s="8">
        <f t="shared" si="12"/>
        <v>8.0000000000000085E-2</v>
      </c>
      <c r="J42" s="10">
        <f t="shared" si="4"/>
        <v>3.0922415073059399</v>
      </c>
      <c r="K42" s="9">
        <f t="shared" si="5"/>
        <v>0.82024253520278922</v>
      </c>
      <c r="M42" s="8">
        <f t="shared" si="13"/>
        <v>8.0000000000000085E-2</v>
      </c>
      <c r="N42" s="10">
        <f t="shared" si="6"/>
        <v>2.4676578010212529</v>
      </c>
      <c r="O42" s="9">
        <f t="shared" si="7"/>
        <v>0.65456656148634851</v>
      </c>
    </row>
    <row r="43" spans="1:15" ht="18.75" x14ac:dyDescent="0.25">
      <c r="A43" s="8">
        <f t="shared" si="8"/>
        <v>-7.9999999999999849E-2</v>
      </c>
      <c r="B43" s="10">
        <f t="shared" si="9"/>
        <v>3.7578218808427106</v>
      </c>
      <c r="C43" s="9">
        <f t="shared" si="10"/>
        <v>0.99679321265833454</v>
      </c>
      <c r="E43" s="8">
        <f t="shared" si="11"/>
        <v>9.000000000000008E-2</v>
      </c>
      <c r="F43" s="10">
        <f t="shared" si="2"/>
        <v>3.6953499444631213</v>
      </c>
      <c r="G43" s="9">
        <f t="shared" si="3"/>
        <v>0.98022201685944443</v>
      </c>
      <c r="I43" s="8">
        <f t="shared" si="12"/>
        <v>9.000000000000008E-2</v>
      </c>
      <c r="J43" s="10">
        <f t="shared" si="4"/>
        <v>2.9169129302676229</v>
      </c>
      <c r="K43" s="9">
        <f t="shared" si="5"/>
        <v>0.77373518570126198</v>
      </c>
      <c r="M43" s="8">
        <f t="shared" si="13"/>
        <v>9.000000000000008E-2</v>
      </c>
      <c r="N43" s="10">
        <f t="shared" si="6"/>
        <v>2.3318249108398725</v>
      </c>
      <c r="O43" s="9">
        <f t="shared" si="7"/>
        <v>0.61853576830830637</v>
      </c>
    </row>
    <row r="44" spans="1:15" ht="18.75" x14ac:dyDescent="0.25">
      <c r="A44" s="8">
        <f t="shared" si="8"/>
        <v>-7.4999999999999845E-2</v>
      </c>
      <c r="B44" s="10">
        <f t="shared" si="9"/>
        <v>3.7599677355915362</v>
      </c>
      <c r="C44" s="9">
        <f t="shared" si="10"/>
        <v>0.99736241830905592</v>
      </c>
      <c r="E44" s="8">
        <f t="shared" si="11"/>
        <v>0.10000000000000007</v>
      </c>
      <c r="F44" s="10">
        <f t="shared" si="2"/>
        <v>3.6332339918061045</v>
      </c>
      <c r="G44" s="9">
        <f t="shared" si="3"/>
        <v>0.96374524867573386</v>
      </c>
      <c r="I44" s="8">
        <f t="shared" si="12"/>
        <v>0.10000000000000007</v>
      </c>
      <c r="J44" s="10">
        <f t="shared" si="4"/>
        <v>2.683047025806879</v>
      </c>
      <c r="K44" s="9">
        <f t="shared" si="5"/>
        <v>0.71170032784195481</v>
      </c>
      <c r="M44" s="8">
        <f t="shared" si="13"/>
        <v>0.10000000000000007</v>
      </c>
      <c r="N44" s="10">
        <f t="shared" si="6"/>
        <v>2.1796630714553169</v>
      </c>
      <c r="O44" s="9">
        <f t="shared" si="7"/>
        <v>0.57817358682829467</v>
      </c>
    </row>
    <row r="45" spans="1:15" ht="18.75" x14ac:dyDescent="0.25">
      <c r="A45" s="8">
        <f t="shared" si="8"/>
        <v>-6.999999999999984E-2</v>
      </c>
      <c r="B45" s="10">
        <f t="shared" si="9"/>
        <v>3.7615507227286464</v>
      </c>
      <c r="C45" s="9">
        <f t="shared" si="10"/>
        <v>0.99778231868859257</v>
      </c>
      <c r="E45" s="8">
        <f t="shared" si="11"/>
        <v>0.11000000000000007</v>
      </c>
      <c r="F45" s="10">
        <f t="shared" si="2"/>
        <v>3.4516291472587208</v>
      </c>
      <c r="G45" s="9">
        <f t="shared" si="3"/>
        <v>0.91557306751048162</v>
      </c>
      <c r="I45" s="8">
        <f t="shared" si="12"/>
        <v>0.11000000000000007</v>
      </c>
      <c r="J45" s="10">
        <f t="shared" si="4"/>
        <v>2.3853242443506999</v>
      </c>
      <c r="K45" s="9">
        <f t="shared" si="5"/>
        <v>0.63272690727558989</v>
      </c>
      <c r="M45" s="8">
        <f t="shared" si="13"/>
        <v>0.11000000000000007</v>
      </c>
      <c r="N45" s="10">
        <f t="shared" si="6"/>
        <v>2.0140657923679033</v>
      </c>
      <c r="O45" s="9">
        <f t="shared" si="7"/>
        <v>0.53424754427941124</v>
      </c>
    </row>
    <row r="46" spans="1:15" ht="18.75" x14ac:dyDescent="0.25">
      <c r="A46" s="8">
        <f t="shared" si="8"/>
        <v>-6.4999999999999836E-2</v>
      </c>
      <c r="B46" s="10">
        <f t="shared" si="9"/>
        <v>3.7627477453435993</v>
      </c>
      <c r="C46" s="9">
        <f t="shared" si="10"/>
        <v>0.99809983879886344</v>
      </c>
      <c r="E46" s="8">
        <f t="shared" si="11"/>
        <v>0.12000000000000006</v>
      </c>
      <c r="F46" s="10">
        <f t="shared" si="2"/>
        <v>2.7263651769183128</v>
      </c>
      <c r="G46" s="9">
        <f t="shared" si="3"/>
        <v>0.72319082430026538</v>
      </c>
      <c r="I46" s="8">
        <f t="shared" si="12"/>
        <v>0.12000000000000006</v>
      </c>
      <c r="J46" s="10">
        <f t="shared" si="4"/>
        <v>2.0344472314219306</v>
      </c>
      <c r="K46" s="9">
        <f t="shared" si="5"/>
        <v>0.53965388890070232</v>
      </c>
      <c r="M46" s="8">
        <f t="shared" si="13"/>
        <v>0.12000000000000006</v>
      </c>
      <c r="N46" s="10">
        <f t="shared" si="6"/>
        <v>1.8393118837829805</v>
      </c>
      <c r="O46" s="9">
        <f t="shared" si="7"/>
        <v>0.48789263031954511</v>
      </c>
    </row>
    <row r="47" spans="1:15" ht="18.75" x14ac:dyDescent="0.25">
      <c r="A47" s="8">
        <f t="shared" si="8"/>
        <v>-5.9999999999999838E-2</v>
      </c>
      <c r="B47" s="10">
        <f t="shared" si="9"/>
        <v>3.7636709547027181</v>
      </c>
      <c r="C47" s="9">
        <f t="shared" si="10"/>
        <v>0.99834472768721749</v>
      </c>
      <c r="E47" s="8">
        <f t="shared" si="11"/>
        <v>0.13000000000000006</v>
      </c>
      <c r="F47" s="10">
        <f t="shared" si="2"/>
        <v>1.0405300856653523</v>
      </c>
      <c r="G47" s="9">
        <f t="shared" si="3"/>
        <v>0.27600917761579025</v>
      </c>
      <c r="I47" s="8">
        <f t="shared" si="12"/>
        <v>0.13000000000000006</v>
      </c>
      <c r="J47" s="10">
        <f t="shared" si="4"/>
        <v>1.662172748502704</v>
      </c>
      <c r="K47" s="9">
        <f t="shared" si="5"/>
        <v>0.44090501532807852</v>
      </c>
      <c r="M47" s="8">
        <f t="shared" si="13"/>
        <v>0.13000000000000006</v>
      </c>
      <c r="N47" s="10">
        <f t="shared" si="6"/>
        <v>1.6607129463163413</v>
      </c>
      <c r="O47" s="9">
        <f t="shared" si="7"/>
        <v>0.4405177907715852</v>
      </c>
    </row>
    <row r="48" spans="1:15" ht="18.75" x14ac:dyDescent="0.25">
      <c r="A48" s="8">
        <f t="shared" si="8"/>
        <v>-5.4999999999999841E-2</v>
      </c>
      <c r="B48" s="10">
        <f t="shared" si="9"/>
        <v>3.7643941463954764</v>
      </c>
      <c r="C48" s="9">
        <f t="shared" si="10"/>
        <v>0.99853656024172666</v>
      </c>
      <c r="E48" s="8">
        <f t="shared" si="11"/>
        <v>0.14000000000000007</v>
      </c>
      <c r="F48" s="10">
        <f t="shared" si="2"/>
        <v>0.3152370855153479</v>
      </c>
      <c r="G48" s="9">
        <f t="shared" si="3"/>
        <v>8.3619234009416898E-2</v>
      </c>
      <c r="I48" s="8">
        <f t="shared" si="12"/>
        <v>0.14000000000000007</v>
      </c>
      <c r="J48" s="10">
        <f t="shared" si="4"/>
        <v>1.3106355756364789</v>
      </c>
      <c r="K48" s="9">
        <f t="shared" si="5"/>
        <v>0.34765688409106216</v>
      </c>
      <c r="M48" s="8">
        <f t="shared" si="13"/>
        <v>0.14000000000000007</v>
      </c>
      <c r="N48" s="10">
        <f t="shared" si="6"/>
        <v>1.4839525258714759</v>
      </c>
      <c r="O48" s="9">
        <f t="shared" si="7"/>
        <v>0.39363063301024848</v>
      </c>
    </row>
    <row r="49" spans="1:15" ht="18.75" x14ac:dyDescent="0.25">
      <c r="A49" s="8">
        <f t="shared" si="8"/>
        <v>-4.9999999999999843E-2</v>
      </c>
      <c r="B49" s="10">
        <f t="shared" si="9"/>
        <v>3.7649674063168002</v>
      </c>
      <c r="C49" s="9">
        <f t="shared" si="10"/>
        <v>0.99868862215865184</v>
      </c>
      <c r="E49" s="8">
        <f t="shared" si="11"/>
        <v>0.15000000000000008</v>
      </c>
      <c r="F49" s="10">
        <f t="shared" si="2"/>
        <v>0.13357324444567834</v>
      </c>
      <c r="G49" s="9">
        <f t="shared" si="3"/>
        <v>3.543140353058627E-2</v>
      </c>
      <c r="I49" s="8">
        <f t="shared" si="12"/>
        <v>0.15000000000000008</v>
      </c>
      <c r="J49" s="10">
        <f t="shared" si="4"/>
        <v>1.0115733212698628</v>
      </c>
      <c r="K49" s="9">
        <f t="shared" si="5"/>
        <v>0.26832815729997428</v>
      </c>
      <c r="M49" s="8">
        <f t="shared" si="13"/>
        <v>0.15000000000000008</v>
      </c>
      <c r="N49" s="10">
        <f t="shared" si="6"/>
        <v>1.3142999863651927</v>
      </c>
      <c r="O49" s="9">
        <f t="shared" si="7"/>
        <v>0.34862889922605178</v>
      </c>
    </row>
    <row r="50" spans="1:15" ht="18.75" x14ac:dyDescent="0.25">
      <c r="A50" s="8">
        <f t="shared" si="8"/>
        <v>-4.4999999999999846E-2</v>
      </c>
      <c r="B50" s="10">
        <f t="shared" si="9"/>
        <v>3.7654256175891909</v>
      </c>
      <c r="C50" s="9">
        <f t="shared" si="10"/>
        <v>0.99881016647362098</v>
      </c>
      <c r="E50" s="8">
        <f t="shared" si="11"/>
        <v>0.16000000000000009</v>
      </c>
      <c r="F50" s="10">
        <f t="shared" si="2"/>
        <v>7.1366390667017013E-2</v>
      </c>
      <c r="G50" s="9">
        <f t="shared" si="3"/>
        <v>1.8930523075471772E-2</v>
      </c>
      <c r="I50" s="8">
        <f t="shared" si="12"/>
        <v>0.16000000000000009</v>
      </c>
      <c r="J50" s="10">
        <f t="shared" si="4"/>
        <v>0.77564919874098337</v>
      </c>
      <c r="K50" s="9">
        <f t="shared" si="5"/>
        <v>0.20574734014149237</v>
      </c>
      <c r="M50" s="8">
        <f t="shared" si="13"/>
        <v>0.16000000000000009</v>
      </c>
      <c r="N50" s="10">
        <f t="shared" si="6"/>
        <v>1.1559481826160178</v>
      </c>
      <c r="O50" s="9">
        <f t="shared" si="7"/>
        <v>0.30662477870238691</v>
      </c>
    </row>
    <row r="51" spans="1:15" ht="18.75" x14ac:dyDescent="0.25">
      <c r="A51" s="8">
        <f t="shared" si="8"/>
        <v>-3.9999999999999848E-2</v>
      </c>
      <c r="B51" s="10">
        <f t="shared" si="9"/>
        <v>3.7657935974382792</v>
      </c>
      <c r="C51" s="9">
        <f t="shared" si="10"/>
        <v>0.99890777616018867</v>
      </c>
      <c r="E51" s="8">
        <f t="shared" si="11"/>
        <v>0.1700000000000001</v>
      </c>
      <c r="F51" s="10">
        <f t="shared" si="2"/>
        <v>4.3804269922921218E-2</v>
      </c>
      <c r="G51" s="9">
        <f t="shared" si="3"/>
        <v>1.1619443477940916E-2</v>
      </c>
      <c r="I51" s="8">
        <f t="shared" si="12"/>
        <v>0.1700000000000001</v>
      </c>
      <c r="J51" s="10">
        <f t="shared" si="4"/>
        <v>0.59748158590775391</v>
      </c>
      <c r="K51" s="9">
        <f t="shared" si="5"/>
        <v>0.15848691300600659</v>
      </c>
      <c r="M51" s="8">
        <f t="shared" si="13"/>
        <v>0.1700000000000001</v>
      </c>
      <c r="N51" s="10">
        <f t="shared" si="6"/>
        <v>1.0116579321895982</v>
      </c>
      <c r="O51" s="9">
        <f t="shared" si="7"/>
        <v>0.26835060104350006</v>
      </c>
    </row>
    <row r="52" spans="1:15" ht="18.75" x14ac:dyDescent="0.25">
      <c r="A52" s="8">
        <f t="shared" si="8"/>
        <v>-3.4999999999999851E-2</v>
      </c>
      <c r="B52" s="10">
        <f t="shared" si="9"/>
        <v>3.7660893035641458</v>
      </c>
      <c r="C52" s="9">
        <f t="shared" si="10"/>
        <v>0.99898621464624571</v>
      </c>
      <c r="E52" s="8">
        <f t="shared" si="11"/>
        <v>0.1800000000000001</v>
      </c>
      <c r="F52" s="10">
        <f t="shared" si="2"/>
        <v>2.9392174626304512E-2</v>
      </c>
      <c r="G52" s="9">
        <f t="shared" si="3"/>
        <v>7.7965164666609077E-3</v>
      </c>
      <c r="I52" s="8">
        <f t="shared" si="12"/>
        <v>0.1800000000000001</v>
      </c>
      <c r="J52" s="10">
        <f t="shared" si="4"/>
        <v>0.46537214662639365</v>
      </c>
      <c r="K52" s="9">
        <f t="shared" si="5"/>
        <v>0.12344379585479476</v>
      </c>
      <c r="M52" s="8">
        <f t="shared" si="13"/>
        <v>0.1800000000000001</v>
      </c>
      <c r="N52" s="10">
        <f t="shared" si="6"/>
        <v>0.88274504474097426</v>
      </c>
      <c r="O52" s="9">
        <f t="shared" si="7"/>
        <v>0.23415539560067061</v>
      </c>
    </row>
    <row r="53" spans="1:15" ht="18.75" x14ac:dyDescent="0.25">
      <c r="A53" s="8">
        <f t="shared" si="8"/>
        <v>-2.999999999999985E-2</v>
      </c>
      <c r="B53" s="10">
        <f t="shared" si="9"/>
        <v>3.766325892596091</v>
      </c>
      <c r="C53" s="9">
        <f t="shared" si="10"/>
        <v>0.99904897183610464</v>
      </c>
      <c r="E53" s="8">
        <f t="shared" si="11"/>
        <v>0.19000000000000011</v>
      </c>
      <c r="F53" s="10">
        <f t="shared" si="2"/>
        <v>2.0969711832940472E-2</v>
      </c>
      <c r="G53" s="9">
        <f t="shared" si="3"/>
        <v>5.5623888223751417E-3</v>
      </c>
      <c r="I53" s="8">
        <f t="shared" si="12"/>
        <v>0.19000000000000011</v>
      </c>
      <c r="J53" s="10">
        <f t="shared" si="4"/>
        <v>0.36758809165090783</v>
      </c>
      <c r="K53" s="9">
        <f t="shared" si="5"/>
        <v>9.7505769679931076E-2</v>
      </c>
      <c r="M53" s="8">
        <f t="shared" si="13"/>
        <v>0.19000000000000011</v>
      </c>
      <c r="N53" s="10">
        <f t="shared" si="6"/>
        <v>0.76931807825812615</v>
      </c>
      <c r="O53" s="9">
        <f t="shared" si="7"/>
        <v>0.20406795827456392</v>
      </c>
    </row>
    <row r="54" spans="1:15" ht="18.75" x14ac:dyDescent="0.25">
      <c r="A54" s="8">
        <f t="shared" si="8"/>
        <v>-2.4999999999999849E-2</v>
      </c>
      <c r="B54" s="10">
        <f t="shared" si="9"/>
        <v>3.7665130728046234</v>
      </c>
      <c r="C54" s="9">
        <f t="shared" si="10"/>
        <v>0.99909862292849949</v>
      </c>
      <c r="E54" s="8">
        <f t="shared" si="11"/>
        <v>0.20000000000000012</v>
      </c>
      <c r="F54" s="10">
        <f t="shared" si="2"/>
        <v>1.5643364069240061E-2</v>
      </c>
      <c r="G54" s="9">
        <f t="shared" si="3"/>
        <v>4.1495311970095039E-3</v>
      </c>
      <c r="I54" s="8">
        <f t="shared" si="12"/>
        <v>0.20000000000000012</v>
      </c>
      <c r="J54" s="10">
        <f t="shared" si="4"/>
        <v>0.29465890334775308</v>
      </c>
      <c r="K54" s="9">
        <f t="shared" si="5"/>
        <v>7.8160701656386555E-2</v>
      </c>
      <c r="M54" s="8">
        <f t="shared" si="13"/>
        <v>0.20000000000000012</v>
      </c>
      <c r="N54" s="10">
        <f t="shared" si="6"/>
        <v>0.67062763206140119</v>
      </c>
      <c r="O54" s="9">
        <f t="shared" si="7"/>
        <v>0.17788950436097473</v>
      </c>
    </row>
    <row r="55" spans="1:15" ht="18.75" x14ac:dyDescent="0.25">
      <c r="A55" s="8">
        <f t="shared" si="8"/>
        <v>-1.9999999999999848E-2</v>
      </c>
      <c r="B55" s="10">
        <f t="shared" si="9"/>
        <v>3.7666580093416839</v>
      </c>
      <c r="C55" s="9">
        <f t="shared" si="10"/>
        <v>0.99913706853901252</v>
      </c>
      <c r="E55" s="8">
        <f t="shared" si="11"/>
        <v>0.21000000000000013</v>
      </c>
      <c r="F55" s="10">
        <f t="shared" si="2"/>
        <v>1.2071556601837409E-2</v>
      </c>
      <c r="G55" s="9">
        <f t="shared" si="3"/>
        <v>3.202079839993377E-3</v>
      </c>
      <c r="I55" s="8">
        <f t="shared" si="12"/>
        <v>0.21000000000000013</v>
      </c>
      <c r="J55" s="10">
        <f t="shared" si="4"/>
        <v>0.23959699170989376</v>
      </c>
      <c r="K55" s="9">
        <f t="shared" si="5"/>
        <v>6.3555075967629104E-2</v>
      </c>
      <c r="M55" s="8">
        <f t="shared" si="13"/>
        <v>0.21000000000000013</v>
      </c>
      <c r="N55" s="10">
        <f t="shared" si="6"/>
        <v>0.58541177661016797</v>
      </c>
      <c r="O55" s="9">
        <f t="shared" si="7"/>
        <v>0.15528529665286106</v>
      </c>
    </row>
    <row r="56" spans="1:15" ht="18.75" x14ac:dyDescent="0.25">
      <c r="A56" s="8">
        <f t="shared" si="8"/>
        <v>-1.4999999999999847E-2</v>
      </c>
      <c r="B56" s="10">
        <f t="shared" si="9"/>
        <v>3.7667659371484712</v>
      </c>
      <c r="C56" s="9">
        <f t="shared" si="10"/>
        <v>0.99916569727892457</v>
      </c>
      <c r="E56" s="8">
        <f t="shared" si="11"/>
        <v>0.22000000000000014</v>
      </c>
      <c r="F56" s="10">
        <f t="shared" si="2"/>
        <v>9.5656440451604343E-3</v>
      </c>
      <c r="G56" s="9">
        <f t="shared" si="3"/>
        <v>2.5373658894080608E-3</v>
      </c>
      <c r="I56" s="8">
        <f t="shared" si="12"/>
        <v>0.22000000000000014</v>
      </c>
      <c r="J56" s="10">
        <f t="shared" si="4"/>
        <v>0.19743472854228861</v>
      </c>
      <c r="K56" s="9">
        <f t="shared" si="5"/>
        <v>5.2371188309186245E-2</v>
      </c>
      <c r="M56" s="8">
        <f t="shared" si="13"/>
        <v>0.22000000000000014</v>
      </c>
      <c r="N56" s="10">
        <f t="shared" si="6"/>
        <v>0.512174297997818</v>
      </c>
      <c r="O56" s="9">
        <f t="shared" si="7"/>
        <v>0.13585845208495695</v>
      </c>
    </row>
    <row r="57" spans="1:15" ht="18.75" x14ac:dyDescent="0.25">
      <c r="A57" s="8">
        <f t="shared" si="8"/>
        <v>-9.9999999999998458E-3</v>
      </c>
      <c r="B57" s="10">
        <f t="shared" si="9"/>
        <v>3.7668405767981259</v>
      </c>
      <c r="C57" s="9">
        <f t="shared" si="10"/>
        <v>0.99918549606091323</v>
      </c>
      <c r="E57" s="8">
        <f t="shared" si="11"/>
        <v>0.23000000000000015</v>
      </c>
      <c r="F57" s="10">
        <f t="shared" si="2"/>
        <v>7.7434290224315683E-3</v>
      </c>
      <c r="G57" s="9">
        <f t="shared" si="3"/>
        <v>2.0540083423353783E-3</v>
      </c>
      <c r="I57" s="8">
        <f t="shared" si="12"/>
        <v>0.23000000000000015</v>
      </c>
      <c r="J57" s="10">
        <f t="shared" si="4"/>
        <v>0.16468100440611994</v>
      </c>
      <c r="K57" s="9">
        <f t="shared" si="5"/>
        <v>4.3682993140953641E-2</v>
      </c>
      <c r="M57" s="8">
        <f t="shared" si="13"/>
        <v>0.23000000000000015</v>
      </c>
      <c r="N57" s="10">
        <f t="shared" si="6"/>
        <v>0.44937814593573983</v>
      </c>
      <c r="O57" s="9">
        <f t="shared" si="7"/>
        <v>0.11920125540524018</v>
      </c>
    </row>
    <row r="58" spans="1:15" ht="18.75" x14ac:dyDescent="0.25">
      <c r="A58" s="8">
        <f t="shared" si="8"/>
        <v>-4.9999999999998457E-3</v>
      </c>
      <c r="B58" s="10">
        <f t="shared" si="9"/>
        <v>3.7668844125748628</v>
      </c>
      <c r="C58" s="9">
        <f t="shared" si="10"/>
        <v>0.99919712386183324</v>
      </c>
      <c r="E58" s="8">
        <f t="shared" si="11"/>
        <v>0.24000000000000016</v>
      </c>
      <c r="F58" s="10">
        <f t="shared" si="2"/>
        <v>6.379289173048891E-3</v>
      </c>
      <c r="G58" s="9">
        <f t="shared" si="3"/>
        <v>1.6921590088389005E-3</v>
      </c>
      <c r="I58" s="8">
        <f t="shared" si="12"/>
        <v>0.24000000000000016</v>
      </c>
      <c r="J58" s="10">
        <f t="shared" si="4"/>
        <v>0.13887851249237693</v>
      </c>
      <c r="K58" s="9">
        <f t="shared" si="5"/>
        <v>3.6838669587352213E-2</v>
      </c>
      <c r="M58" s="8">
        <f t="shared" si="13"/>
        <v>0.24000000000000016</v>
      </c>
      <c r="N58" s="10">
        <f t="shared" si="6"/>
        <v>0.3955631423000498</v>
      </c>
      <c r="O58" s="9">
        <f t="shared" si="7"/>
        <v>0.10492638233669288</v>
      </c>
    </row>
    <row r="59" spans="1:15" ht="18.75" x14ac:dyDescent="0.25">
      <c r="A59" s="8">
        <f t="shared" si="8"/>
        <v>1.5439038936193583E-16</v>
      </c>
      <c r="B59" s="10">
        <f t="shared" si="9"/>
        <v>3.7668988696563019</v>
      </c>
      <c r="C59" s="9">
        <f t="shared" si="10"/>
        <v>0.99920095872178938</v>
      </c>
      <c r="E59" s="8">
        <f t="shared" si="11"/>
        <v>0.25000000000000017</v>
      </c>
      <c r="F59" s="10">
        <f t="shared" si="2"/>
        <v>5.3332093317621215E-3</v>
      </c>
      <c r="G59" s="9">
        <f t="shared" si="3"/>
        <v>1.4146777128229426E-3</v>
      </c>
      <c r="I59" s="8">
        <f t="shared" si="12"/>
        <v>0.25000000000000017</v>
      </c>
      <c r="J59" s="10">
        <f t="shared" si="4"/>
        <v>0.11828324382198356</v>
      </c>
      <c r="K59" s="9">
        <f t="shared" si="5"/>
        <v>3.1375604898687626E-2</v>
      </c>
      <c r="M59" s="8">
        <f t="shared" si="13"/>
        <v>0.25000000000000017</v>
      </c>
      <c r="N59" s="10">
        <f t="shared" si="6"/>
        <v>0.34940692363765208</v>
      </c>
      <c r="O59" s="9">
        <f t="shared" si="7"/>
        <v>9.2683065079107896E-2</v>
      </c>
    </row>
    <row r="60" spans="1:15" ht="18.75" x14ac:dyDescent="0.25">
      <c r="A60" s="8">
        <f t="shared" si="8"/>
        <v>5.0000000000001545E-3</v>
      </c>
      <c r="B60" s="10">
        <f t="shared" si="9"/>
        <v>3.7668844125748624</v>
      </c>
      <c r="C60" s="9">
        <f t="shared" si="10"/>
        <v>0.99919712386183301</v>
      </c>
    </row>
    <row r="61" spans="1:15" ht="18.75" x14ac:dyDescent="0.25">
      <c r="A61" s="8">
        <f t="shared" si="8"/>
        <v>1.0000000000000155E-2</v>
      </c>
      <c r="B61" s="10">
        <f t="shared" si="9"/>
        <v>3.7668405767981259</v>
      </c>
      <c r="C61" s="9">
        <f t="shared" si="10"/>
        <v>0.99918549606091323</v>
      </c>
    </row>
    <row r="62" spans="1:15" ht="18.75" x14ac:dyDescent="0.25">
      <c r="A62" s="8">
        <f t="shared" si="8"/>
        <v>1.5000000000000156E-2</v>
      </c>
      <c r="B62" s="10">
        <f t="shared" si="9"/>
        <v>3.7667659371484712</v>
      </c>
      <c r="C62" s="9">
        <f t="shared" si="10"/>
        <v>0.99916569727892457</v>
      </c>
    </row>
    <row r="63" spans="1:15" ht="18.75" x14ac:dyDescent="0.25">
      <c r="A63" s="8">
        <f t="shared" si="8"/>
        <v>2.0000000000000157E-2</v>
      </c>
      <c r="B63" s="10">
        <f t="shared" si="9"/>
        <v>3.7666580093416839</v>
      </c>
      <c r="C63" s="9">
        <f t="shared" si="10"/>
        <v>0.99913706853901252</v>
      </c>
    </row>
    <row r="64" spans="1:15" ht="18.75" x14ac:dyDescent="0.25">
      <c r="A64" s="8">
        <f t="shared" si="8"/>
        <v>2.5000000000000158E-2</v>
      </c>
      <c r="B64" s="10">
        <f t="shared" si="9"/>
        <v>3.7665130728046234</v>
      </c>
      <c r="C64" s="9">
        <f t="shared" si="10"/>
        <v>0.99909862292849949</v>
      </c>
    </row>
    <row r="65" spans="1:3" ht="18.75" x14ac:dyDescent="0.25">
      <c r="A65" s="8">
        <f t="shared" si="8"/>
        <v>3.0000000000000158E-2</v>
      </c>
      <c r="B65" s="10">
        <f t="shared" si="9"/>
        <v>3.766325892596091</v>
      </c>
      <c r="C65" s="9">
        <f t="shared" si="10"/>
        <v>0.99904897183610464</v>
      </c>
    </row>
    <row r="66" spans="1:3" ht="18.75" x14ac:dyDescent="0.25">
      <c r="A66" s="8">
        <f t="shared" si="8"/>
        <v>3.5000000000000156E-2</v>
      </c>
      <c r="B66" s="10">
        <f t="shared" si="9"/>
        <v>3.7660893035641458</v>
      </c>
      <c r="C66" s="9">
        <f t="shared" si="10"/>
        <v>0.99898621464624571</v>
      </c>
    </row>
    <row r="67" spans="1:3" ht="18.75" x14ac:dyDescent="0.25">
      <c r="A67" s="8">
        <f t="shared" si="8"/>
        <v>4.0000000000000153E-2</v>
      </c>
      <c r="B67" s="10">
        <f t="shared" si="9"/>
        <v>3.7657935974382792</v>
      </c>
      <c r="C67" s="9">
        <f t="shared" si="10"/>
        <v>0.99890777616018867</v>
      </c>
    </row>
    <row r="68" spans="1:3" ht="18.75" x14ac:dyDescent="0.25">
      <c r="A68" s="8">
        <f t="shared" si="8"/>
        <v>4.5000000000000151E-2</v>
      </c>
      <c r="B68" s="10">
        <f t="shared" si="9"/>
        <v>3.7654256175891909</v>
      </c>
      <c r="C68" s="9">
        <f t="shared" si="10"/>
        <v>0.99881016647362098</v>
      </c>
    </row>
    <row r="69" spans="1:3" ht="18.75" x14ac:dyDescent="0.25">
      <c r="A69" s="8">
        <f t="shared" si="8"/>
        <v>5.0000000000000148E-2</v>
      </c>
      <c r="B69" s="10">
        <f t="shared" si="9"/>
        <v>3.7649674063168002</v>
      </c>
      <c r="C69" s="9">
        <f t="shared" si="10"/>
        <v>0.99868862215865184</v>
      </c>
    </row>
    <row r="70" spans="1:3" ht="18.75" x14ac:dyDescent="0.25">
      <c r="A70" s="8">
        <f t="shared" si="8"/>
        <v>5.5000000000000146E-2</v>
      </c>
      <c r="B70" s="10">
        <f t="shared" si="9"/>
        <v>3.7643941463954764</v>
      </c>
      <c r="C70" s="9">
        <f t="shared" si="10"/>
        <v>0.99853656024172666</v>
      </c>
    </row>
    <row r="71" spans="1:3" ht="18.75" x14ac:dyDescent="0.25">
      <c r="A71" s="8">
        <f t="shared" si="8"/>
        <v>6.0000000000000143E-2</v>
      </c>
      <c r="B71" s="10">
        <f t="shared" si="9"/>
        <v>3.7636709547027181</v>
      </c>
      <c r="C71" s="9">
        <f t="shared" si="10"/>
        <v>0.99834472768721749</v>
      </c>
    </row>
    <row r="72" spans="1:3" ht="18.75" x14ac:dyDescent="0.25">
      <c r="A72" s="8">
        <f t="shared" si="8"/>
        <v>6.5000000000000141E-2</v>
      </c>
      <c r="B72" s="10">
        <f t="shared" si="9"/>
        <v>3.7627477453435993</v>
      </c>
      <c r="C72" s="9">
        <f t="shared" si="10"/>
        <v>0.99809983879886344</v>
      </c>
    </row>
    <row r="73" spans="1:3" ht="18.75" x14ac:dyDescent="0.25">
      <c r="A73" s="8">
        <f t="shared" si="8"/>
        <v>7.0000000000000145E-2</v>
      </c>
      <c r="B73" s="10">
        <f t="shared" si="9"/>
        <v>3.7615507227286464</v>
      </c>
      <c r="C73" s="9">
        <f t="shared" si="10"/>
        <v>0.99778231868859257</v>
      </c>
    </row>
    <row r="74" spans="1:3" ht="18.75" x14ac:dyDescent="0.25">
      <c r="A74" s="8">
        <f t="shared" si="8"/>
        <v>7.500000000000015E-2</v>
      </c>
      <c r="B74" s="10">
        <f t="shared" si="9"/>
        <v>3.7599677355915362</v>
      </c>
      <c r="C74" s="9">
        <f t="shared" si="10"/>
        <v>0.99736241830905592</v>
      </c>
    </row>
    <row r="75" spans="1:3" ht="18.75" x14ac:dyDescent="0.25">
      <c r="A75" s="8">
        <f t="shared" ref="A75:A109" si="14">A74+0.005</f>
        <v>8.0000000000000154E-2</v>
      </c>
      <c r="B75" s="10">
        <f t="shared" ref="B75:B109" si="15">4*PI()*0.0001*$B$4*$B$1*0.5*(((A75-(-$B$3/2))/(SQRT(((A75-(-$B$3/2))^2)+$B$2^2)))-((A75-($B$3/2))/(SQRT(((A75-($B$3/2))^2)+$B$2^2))))</f>
        <v>3.7578218808427106</v>
      </c>
      <c r="C75" s="9">
        <f t="shared" ref="C75:C109" si="16">B75/$B$5</f>
        <v>0.99679321265833454</v>
      </c>
    </row>
    <row r="76" spans="1:3" ht="18.75" x14ac:dyDescent="0.25">
      <c r="A76" s="8">
        <f t="shared" si="14"/>
        <v>8.5000000000000159E-2</v>
      </c>
      <c r="B76" s="10">
        <f t="shared" si="15"/>
        <v>3.7548212674254833</v>
      </c>
      <c r="C76" s="9">
        <f t="shared" si="16"/>
        <v>0.99599727522890191</v>
      </c>
    </row>
    <row r="77" spans="1:3" ht="18.75" x14ac:dyDescent="0.25">
      <c r="A77" s="8">
        <f t="shared" si="14"/>
        <v>9.0000000000000163E-2</v>
      </c>
      <c r="B77" s="10">
        <f t="shared" si="15"/>
        <v>3.7504569098601865</v>
      </c>
      <c r="C77" s="9">
        <f t="shared" si="16"/>
        <v>0.99483959342900607</v>
      </c>
    </row>
    <row r="78" spans="1:3" ht="18.75" x14ac:dyDescent="0.25">
      <c r="A78" s="8">
        <f t="shared" si="14"/>
        <v>9.5000000000000168E-2</v>
      </c>
      <c r="B78" s="10">
        <f t="shared" si="15"/>
        <v>3.7437777064146238</v>
      </c>
      <c r="C78" s="9">
        <f t="shared" si="16"/>
        <v>0.99306787968854315</v>
      </c>
    </row>
    <row r="79" spans="1:3" ht="18.75" x14ac:dyDescent="0.25">
      <c r="A79" s="8">
        <f t="shared" si="14"/>
        <v>0.10000000000000017</v>
      </c>
      <c r="B79" s="10">
        <f t="shared" si="15"/>
        <v>3.7328413715289273</v>
      </c>
      <c r="C79" s="9">
        <f t="shared" si="16"/>
        <v>0.99016692676126494</v>
      </c>
    </row>
    <row r="80" spans="1:3" ht="18.75" x14ac:dyDescent="0.25">
      <c r="A80" s="8">
        <f t="shared" si="14"/>
        <v>0.10500000000000018</v>
      </c>
      <c r="B80" s="10">
        <f t="shared" si="15"/>
        <v>3.7131858754116722</v>
      </c>
      <c r="C80" s="9">
        <f t="shared" si="16"/>
        <v>0.98495314448462379</v>
      </c>
    </row>
    <row r="81" spans="1:3" ht="18.75" x14ac:dyDescent="0.25">
      <c r="A81" s="8">
        <f t="shared" si="14"/>
        <v>0.11000000000000018</v>
      </c>
      <c r="B81" s="10">
        <f t="shared" si="15"/>
        <v>3.6727549712029002</v>
      </c>
      <c r="C81" s="9">
        <f t="shared" si="16"/>
        <v>0.97422851405378885</v>
      </c>
    </row>
    <row r="82" spans="1:3" ht="18.75" x14ac:dyDescent="0.25">
      <c r="A82" s="8">
        <f t="shared" si="14"/>
        <v>0.11500000000000019</v>
      </c>
      <c r="B82" s="10">
        <f t="shared" si="15"/>
        <v>3.5705021991701189</v>
      </c>
      <c r="C82" s="9">
        <f t="shared" si="16"/>
        <v>0.94710512386401235</v>
      </c>
    </row>
    <row r="83" spans="1:3" ht="18.75" x14ac:dyDescent="0.25">
      <c r="A83" s="8">
        <f t="shared" si="14"/>
        <v>0.12000000000000019</v>
      </c>
      <c r="B83" s="10">
        <f t="shared" si="15"/>
        <v>3.2174280606498504</v>
      </c>
      <c r="C83" s="9">
        <f t="shared" si="16"/>
        <v>0.85344929982499018</v>
      </c>
    </row>
    <row r="84" spans="1:3" ht="18.75" x14ac:dyDescent="0.25">
      <c r="A84" s="8">
        <f t="shared" si="14"/>
        <v>0.12500000000000019</v>
      </c>
      <c r="B84" s="10">
        <f t="shared" si="15"/>
        <v>1.8845787140950216</v>
      </c>
      <c r="C84" s="9">
        <f t="shared" si="16"/>
        <v>0.49990002998998412</v>
      </c>
    </row>
    <row r="85" spans="1:3" ht="18.75" x14ac:dyDescent="0.25">
      <c r="A85" s="8">
        <f t="shared" si="14"/>
        <v>0.1300000000000002</v>
      </c>
      <c r="B85" s="10">
        <f t="shared" si="15"/>
        <v>0.55172846306349144</v>
      </c>
      <c r="C85" s="9">
        <f t="shared" si="16"/>
        <v>0.14635052023508144</v>
      </c>
    </row>
    <row r="86" spans="1:3" ht="18.75" x14ac:dyDescent="0.25">
      <c r="A86" s="8">
        <f t="shared" si="14"/>
        <v>0.1350000000000002</v>
      </c>
      <c r="B86" s="10">
        <f t="shared" si="15"/>
        <v>0.19865160386958894</v>
      </c>
      <c r="C86" s="9">
        <f t="shared" si="16"/>
        <v>5.2693974514963604E-2</v>
      </c>
    </row>
    <row r="87" spans="1:3" ht="18.75" x14ac:dyDescent="0.25">
      <c r="A87" s="8">
        <f t="shared" si="14"/>
        <v>0.14000000000000021</v>
      </c>
      <c r="B87" s="10">
        <f t="shared" si="15"/>
        <v>9.6394273114369447E-2</v>
      </c>
      <c r="C87" s="9">
        <f t="shared" si="16"/>
        <v>2.5569375086503476E-2</v>
      </c>
    </row>
    <row r="88" spans="1:3" ht="18.75" x14ac:dyDescent="0.25">
      <c r="A88" s="8">
        <f t="shared" si="14"/>
        <v>0.14500000000000021</v>
      </c>
      <c r="B88" s="10">
        <f t="shared" si="15"/>
        <v>5.5956935304217914E-2</v>
      </c>
      <c r="C88" s="9">
        <f t="shared" si="16"/>
        <v>1.4843038089899452E-2</v>
      </c>
    </row>
    <row r="89" spans="1:3" ht="18.75" x14ac:dyDescent="0.25">
      <c r="A89" s="8">
        <f t="shared" si="14"/>
        <v>0.15000000000000022</v>
      </c>
      <c r="B89" s="10">
        <f t="shared" si="15"/>
        <v>3.6293078270182778E-2</v>
      </c>
      <c r="C89" s="9">
        <f t="shared" si="16"/>
        <v>9.6270380112010723E-3</v>
      </c>
    </row>
    <row r="90" spans="1:3" ht="18.75" x14ac:dyDescent="0.25">
      <c r="A90" s="8">
        <f t="shared" si="14"/>
        <v>0.15500000000000022</v>
      </c>
      <c r="B90" s="10">
        <f t="shared" si="15"/>
        <v>2.5346386204674741E-2</v>
      </c>
      <c r="C90" s="9">
        <f t="shared" si="16"/>
        <v>6.7233377566503494E-3</v>
      </c>
    </row>
    <row r="91" spans="1:3" ht="18.75" x14ac:dyDescent="0.25">
      <c r="A91" s="8">
        <f t="shared" si="14"/>
        <v>0.16000000000000023</v>
      </c>
      <c r="B91" s="10">
        <f t="shared" si="15"/>
        <v>1.865474264873887E-2</v>
      </c>
      <c r="C91" s="9">
        <f t="shared" si="16"/>
        <v>4.9483241744233131E-3</v>
      </c>
    </row>
    <row r="92" spans="1:3" ht="18.75" x14ac:dyDescent="0.25">
      <c r="A92" s="8">
        <f t="shared" si="14"/>
        <v>0.16500000000000023</v>
      </c>
      <c r="B92" s="10">
        <f t="shared" si="15"/>
        <v>1.4275756105716055E-2</v>
      </c>
      <c r="C92" s="9">
        <f t="shared" si="16"/>
        <v>3.7867619176650269E-3</v>
      </c>
    </row>
    <row r="93" spans="1:3" ht="18.75" x14ac:dyDescent="0.25">
      <c r="A93" s="8">
        <f t="shared" si="14"/>
        <v>0.17000000000000023</v>
      </c>
      <c r="B93" s="10">
        <f t="shared" si="15"/>
        <v>1.1258197699029341E-2</v>
      </c>
      <c r="C93" s="9">
        <f t="shared" si="16"/>
        <v>2.986329690177203E-3</v>
      </c>
    </row>
    <row r="94" spans="1:3" ht="18.75" x14ac:dyDescent="0.25">
      <c r="A94" s="8">
        <f t="shared" si="14"/>
        <v>0.17500000000000024</v>
      </c>
      <c r="B94" s="10">
        <f t="shared" si="15"/>
        <v>9.0929312075945443E-3</v>
      </c>
      <c r="C94" s="9">
        <f t="shared" si="16"/>
        <v>2.4119749148053815E-3</v>
      </c>
    </row>
    <row r="95" spans="1:3" ht="18.75" x14ac:dyDescent="0.25">
      <c r="A95" s="8">
        <f t="shared" si="14"/>
        <v>0.18000000000000024</v>
      </c>
      <c r="B95" s="10">
        <f t="shared" si="15"/>
        <v>7.4878883165461659E-3</v>
      </c>
      <c r="C95" s="9">
        <f t="shared" si="16"/>
        <v>1.9862240648306217E-3</v>
      </c>
    </row>
    <row r="96" spans="1:3" ht="18.75" x14ac:dyDescent="0.25">
      <c r="A96" s="8">
        <f t="shared" si="14"/>
        <v>0.18500000000000025</v>
      </c>
      <c r="B96" s="10">
        <f t="shared" si="15"/>
        <v>6.2659586111481315E-3</v>
      </c>
      <c r="C96" s="9">
        <f t="shared" si="16"/>
        <v>1.6620971436224208E-3</v>
      </c>
    </row>
    <row r="97" spans="1:3" ht="18.75" x14ac:dyDescent="0.25">
      <c r="A97" s="8">
        <f t="shared" si="14"/>
        <v>0.19000000000000025</v>
      </c>
      <c r="B97" s="10">
        <f t="shared" si="15"/>
        <v>5.3147491254279212E-3</v>
      </c>
      <c r="C97" s="9">
        <f t="shared" si="16"/>
        <v>1.4097809910086356E-3</v>
      </c>
    </row>
    <row r="98" spans="1:3" ht="18.75" x14ac:dyDescent="0.25">
      <c r="A98" s="8">
        <f t="shared" si="14"/>
        <v>0.19500000000000026</v>
      </c>
      <c r="B98" s="10">
        <f t="shared" si="15"/>
        <v>4.5601829706854065E-3</v>
      </c>
      <c r="C98" s="9">
        <f t="shared" si="16"/>
        <v>1.2096261019801102E-3</v>
      </c>
    </row>
    <row r="99" spans="1:3" ht="18.75" x14ac:dyDescent="0.25">
      <c r="A99" s="8">
        <f t="shared" si="14"/>
        <v>0.20000000000000026</v>
      </c>
      <c r="B99" s="10">
        <f t="shared" si="15"/>
        <v>3.9518470069245266E-3</v>
      </c>
      <c r="C99" s="9">
        <f t="shared" si="16"/>
        <v>1.0482599758249167E-3</v>
      </c>
    </row>
    <row r="100" spans="1:3" ht="18.75" x14ac:dyDescent="0.25">
      <c r="A100" s="8">
        <f t="shared" si="14"/>
        <v>0.20500000000000027</v>
      </c>
      <c r="B100" s="10">
        <f t="shared" si="15"/>
        <v>3.4544771940274608E-3</v>
      </c>
      <c r="C100" s="9">
        <f t="shared" si="16"/>
        <v>9.1632853537948467E-4</v>
      </c>
    </row>
    <row r="101" spans="1:3" ht="18.75" x14ac:dyDescent="0.25">
      <c r="A101" s="8">
        <f t="shared" si="14"/>
        <v>0.21000000000000027</v>
      </c>
      <c r="B101" s="10">
        <f t="shared" si="15"/>
        <v>3.0428122771002041E-3</v>
      </c>
      <c r="C101" s="9">
        <f t="shared" si="16"/>
        <v>8.0713102466867248E-4</v>
      </c>
    </row>
    <row r="102" spans="1:3" ht="18.75" x14ac:dyDescent="0.25">
      <c r="A102" s="8">
        <f t="shared" si="14"/>
        <v>0.21500000000000027</v>
      </c>
      <c r="B102" s="10">
        <f t="shared" si="15"/>
        <v>2.6983758361931835E-3</v>
      </c>
      <c r="C102" s="9">
        <f t="shared" si="16"/>
        <v>7.1576642108311939E-4</v>
      </c>
    </row>
    <row r="103" spans="1:3" ht="18.75" x14ac:dyDescent="0.25">
      <c r="A103" s="8">
        <f t="shared" si="14"/>
        <v>0.22000000000000028</v>
      </c>
      <c r="B103" s="10">
        <f t="shared" si="15"/>
        <v>2.4074035586550981E-3</v>
      </c>
      <c r="C103" s="9">
        <f t="shared" si="16"/>
        <v>6.385836272949641E-4</v>
      </c>
    </row>
    <row r="104" spans="1:3" ht="18.75" x14ac:dyDescent="0.25">
      <c r="A104" s="8">
        <f t="shared" si="14"/>
        <v>0.22500000000000028</v>
      </c>
      <c r="B104" s="10">
        <f t="shared" si="15"/>
        <v>2.1594728371155344E-3</v>
      </c>
      <c r="C104" s="9">
        <f t="shared" si="16"/>
        <v>5.7281796083269443E-4</v>
      </c>
    </row>
    <row r="105" spans="1:3" ht="18.75" x14ac:dyDescent="0.25">
      <c r="A105" s="8">
        <f t="shared" si="14"/>
        <v>0.23000000000000029</v>
      </c>
      <c r="B105" s="10">
        <f t="shared" si="15"/>
        <v>1.9465754705625788E-3</v>
      </c>
      <c r="C105" s="9">
        <f t="shared" si="16"/>
        <v>5.1634518040244437E-4</v>
      </c>
    </row>
    <row r="106" spans="1:3" ht="18.75" x14ac:dyDescent="0.25">
      <c r="A106" s="8">
        <f t="shared" si="14"/>
        <v>0.23500000000000029</v>
      </c>
      <c r="B106" s="10">
        <f t="shared" si="15"/>
        <v>1.7624770668596952E-3</v>
      </c>
      <c r="C106" s="9">
        <f t="shared" si="16"/>
        <v>4.6751156212804235E-4</v>
      </c>
    </row>
    <row r="107" spans="1:3" ht="18.75" x14ac:dyDescent="0.25">
      <c r="A107" s="8">
        <f t="shared" si="14"/>
        <v>0.2400000000000003</v>
      </c>
      <c r="B107" s="10">
        <f t="shared" si="15"/>
        <v>1.602266189646339E-3</v>
      </c>
      <c r="C107" s="9">
        <f t="shared" si="16"/>
        <v>4.2501430705205179E-4</v>
      </c>
    </row>
    <row r="108" spans="1:3" ht="18.75" x14ac:dyDescent="0.25">
      <c r="A108" s="8">
        <f t="shared" si="14"/>
        <v>0.2450000000000003</v>
      </c>
      <c r="B108" s="10">
        <f t="shared" si="15"/>
        <v>1.4620316639869834E-3</v>
      </c>
      <c r="C108" s="9">
        <f t="shared" si="16"/>
        <v>3.8781594380066231E-4</v>
      </c>
    </row>
    <row r="109" spans="1:3" ht="18.75" x14ac:dyDescent="0.25">
      <c r="A109" s="8">
        <f t="shared" si="14"/>
        <v>0.25000000000000028</v>
      </c>
      <c r="B109" s="10">
        <f t="shared" si="15"/>
        <v>1.338628054438765E-3</v>
      </c>
      <c r="C109" s="9">
        <f t="shared" si="16"/>
        <v>3.5508211970902703E-4</v>
      </c>
    </row>
    <row r="110" spans="1:3" ht="18.75" x14ac:dyDescent="0.25">
      <c r="A110" s="8"/>
      <c r="B110" s="10"/>
      <c r="C110" s="9"/>
    </row>
    <row r="111" spans="1:3" ht="18.75" x14ac:dyDescent="0.25">
      <c r="A111" s="8"/>
      <c r="B111" s="10"/>
      <c r="C111" s="9"/>
    </row>
    <row r="112" spans="1:3" ht="18.75" x14ac:dyDescent="0.25">
      <c r="A112" s="8"/>
      <c r="B112" s="10"/>
      <c r="C112" s="9"/>
    </row>
    <row r="113" spans="1:3" ht="18.75" x14ac:dyDescent="0.25">
      <c r="A113" s="8"/>
      <c r="B113" s="10"/>
      <c r="C113" s="9"/>
    </row>
    <row r="114" spans="1:3" ht="18.75" x14ac:dyDescent="0.25">
      <c r="A114" s="8"/>
      <c r="B114" s="10"/>
      <c r="C114" s="9"/>
    </row>
    <row r="115" spans="1:3" ht="18.75" x14ac:dyDescent="0.25">
      <c r="A115" s="8"/>
      <c r="B115" s="10"/>
      <c r="C115" s="9"/>
    </row>
    <row r="116" spans="1:3" ht="18.75" x14ac:dyDescent="0.25">
      <c r="A116" s="8"/>
      <c r="B116" s="10"/>
      <c r="C116" s="9"/>
    </row>
    <row r="117" spans="1:3" ht="18.75" x14ac:dyDescent="0.25">
      <c r="A117" s="8"/>
      <c r="B117" s="10"/>
      <c r="C117" s="9"/>
    </row>
    <row r="118" spans="1:3" ht="18.75" x14ac:dyDescent="0.25">
      <c r="A118" s="8"/>
      <c r="B118" s="10"/>
      <c r="C118" s="9"/>
    </row>
    <row r="119" spans="1:3" ht="18.75" x14ac:dyDescent="0.25">
      <c r="A119" s="8"/>
      <c r="B119" s="10"/>
      <c r="C119" s="9"/>
    </row>
    <row r="120" spans="1:3" ht="18.75" x14ac:dyDescent="0.25">
      <c r="A120" s="8"/>
      <c r="B120" s="10"/>
      <c r="C120" s="9"/>
    </row>
    <row r="121" spans="1:3" ht="18.75" x14ac:dyDescent="0.25">
      <c r="A121" s="8"/>
      <c r="B121" s="10"/>
      <c r="C121" s="9"/>
    </row>
    <row r="122" spans="1:3" ht="18.75" x14ac:dyDescent="0.25">
      <c r="A122" s="8"/>
      <c r="B122" s="10"/>
      <c r="C122" s="9"/>
    </row>
    <row r="123" spans="1:3" ht="18.75" x14ac:dyDescent="0.25">
      <c r="A123" s="8"/>
      <c r="B123" s="10"/>
      <c r="C12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Change values and see</vt:lpstr>
      <vt:lpstr>Data for several radii</vt:lpstr>
      <vt:lpstr>Graph for several radii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M A T</dc:creator>
  <cp:lastModifiedBy>Harrison, M A T</cp:lastModifiedBy>
  <cp:lastPrinted>2017-05-12T07:18:38Z</cp:lastPrinted>
  <dcterms:created xsi:type="dcterms:W3CDTF">2017-05-11T13:22:09Z</dcterms:created>
  <dcterms:modified xsi:type="dcterms:W3CDTF">2017-05-12T09:58:25Z</dcterms:modified>
</cp:coreProperties>
</file>